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4635" windowHeight="8130" tabRatio="837" activeTab="6"/>
  </bookViews>
  <sheets>
    <sheet name="REKAPITULACIJA" sheetId="8" r:id="rId1"/>
    <sheet name="SPLOŠNI POGOJI" sheetId="9" r:id="rId2"/>
    <sheet name="SKLOP1-DIDAKTIČNA CNC STRUŽNICA" sheetId="7" r:id="rId3"/>
    <sheet name="SKLOP2-DIDAKTIČNI OBD. CENTER " sheetId="10" r:id="rId4"/>
    <sheet name="SKLOP3-ROBOTSKA CELICA" sheetId="11" r:id="rId5"/>
    <sheet name="SKLOP4-OPREMA ZA 3D ZAJEM PODAT" sheetId="12" r:id="rId6"/>
    <sheet name="SKLOP5-NAMIZNI OSEB. RAČUNALNIK" sheetId="13" r:id="rId7"/>
  </sheets>
  <definedNames>
    <definedName name="_xlnm.Print_Area" localSheetId="0">REKAPITULACIJA!$A$1:$N$26</definedName>
  </definedNames>
  <calcPr calcId="145621"/>
</workbook>
</file>

<file path=xl/calcChain.xml><?xml version="1.0" encoding="utf-8"?>
<calcChain xmlns="http://schemas.openxmlformats.org/spreadsheetml/2006/main">
  <c r="I31" i="13" l="1"/>
  <c r="I165" i="11"/>
  <c r="I59" i="11"/>
  <c r="I46" i="13"/>
  <c r="I12" i="13"/>
  <c r="I12" i="11"/>
  <c r="I12" i="12"/>
  <c r="I44" i="12" s="1"/>
  <c r="F16" i="8" s="1"/>
  <c r="I57" i="10"/>
  <c r="I12" i="10"/>
  <c r="I12" i="7"/>
  <c r="I58" i="7"/>
  <c r="I273" i="11" l="1"/>
  <c r="F15" i="8" s="1"/>
  <c r="I81" i="7"/>
  <c r="F13" i="8" s="1"/>
  <c r="I13" i="8" s="1"/>
  <c r="K13" i="8" s="1"/>
  <c r="I78" i="10"/>
  <c r="F14" i="8" s="1"/>
  <c r="I14" i="8" s="1"/>
  <c r="I15" i="8"/>
  <c r="K15" i="8" s="1"/>
  <c r="I16" i="8"/>
  <c r="K16" i="8" s="1"/>
  <c r="I62" i="13"/>
  <c r="F17" i="8" s="1"/>
  <c r="I17" i="8" s="1"/>
  <c r="F18" i="8" l="1"/>
  <c r="K17" i="8"/>
  <c r="K18" i="8" s="1"/>
  <c r="I18" i="8"/>
  <c r="K14" i="8"/>
</calcChain>
</file>

<file path=xl/sharedStrings.xml><?xml version="1.0" encoding="utf-8"?>
<sst xmlns="http://schemas.openxmlformats.org/spreadsheetml/2006/main" count="687" uniqueCount="513">
  <si>
    <t>• CE izjava o skladnosti</t>
  </si>
  <si>
    <t>mm</t>
  </si>
  <si>
    <t>EM</t>
  </si>
  <si>
    <t>Vrednost</t>
  </si>
  <si>
    <t>Ostale zahteve</t>
  </si>
  <si>
    <t>• Zagon stroja in praktičen preizkus</t>
  </si>
  <si>
    <t>• Osnovno šolanje za upravljanje in posluževanje skladno s predpisi o varstvu pri delu in navodilih proizvajalca</t>
  </si>
  <si>
    <t>• Postavitev stroja na lokacijo v delavnici - (lastna oprema za transport stroja na lokacijo)</t>
  </si>
  <si>
    <t>• Niveliranje stroja in pritrditev</t>
  </si>
  <si>
    <t>• Razkladanje stroja (lastna dvigala in oprema za razkladanje)</t>
  </si>
  <si>
    <t>• Prevoz stroja do uporabnika - Ravne na Koroškem</t>
  </si>
  <si>
    <t>• Zagotavljanje servisiranja - z odzivnim časom max. 48 ur</t>
  </si>
  <si>
    <t>Zap. št.</t>
  </si>
  <si>
    <t>Celice so zaklenjene. Ponudniki vnašajo ceno na enoto v obarvan stolpec. Vnašajo se cene brez DDV.</t>
  </si>
  <si>
    <t>Tehnični opis opreme</t>
  </si>
  <si>
    <t>kg</t>
  </si>
  <si>
    <t>REKAPITULACIJA</t>
  </si>
  <si>
    <t>SKLOP:</t>
  </si>
  <si>
    <t>Cena brez DDV</t>
  </si>
  <si>
    <t>DDV</t>
  </si>
  <si>
    <t>Cena z DDV</t>
  </si>
  <si>
    <t>SKUPAJ VSI PONUJENI SKLOPI</t>
  </si>
  <si>
    <t>1.</t>
  </si>
  <si>
    <t>Oprema je razdeljena v sklope ob čemer lahko ponudnik odda ponudbo za eden ali več sklopov.</t>
  </si>
  <si>
    <t>2.</t>
  </si>
  <si>
    <t>Dobavljeni sklopi morajo v celoti ustrezati tehničnim zahtevam.</t>
  </si>
  <si>
    <t>3.</t>
  </si>
  <si>
    <t>4.</t>
  </si>
  <si>
    <t>5.</t>
  </si>
  <si>
    <t>6.</t>
  </si>
  <si>
    <t>7.</t>
  </si>
  <si>
    <t>Niveliranje strojev izvrši dobavitelj v skladu z normativi za posamezen stroj na lastne stroške.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</si>
  <si>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</si>
  <si>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</si>
  <si>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</si>
  <si>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</si>
  <si>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</si>
  <si>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</si>
  <si>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</si>
  <si>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</si>
  <si>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Ogled prostorov predvidenih za postavitev strojev in opreme je mogoč po predhodni najavi na kontaktnem naslovu: </t>
    </r>
    <r>
      <rPr>
        <b/>
        <sz val="10"/>
        <rFont val="Arial"/>
        <family val="2"/>
        <charset val="238"/>
      </rPr>
      <t>igor.kosmac@guest.arnes.si</t>
    </r>
  </si>
  <si>
    <t>Enota mere</t>
  </si>
  <si>
    <t>količina</t>
  </si>
  <si>
    <t>Cena na enoto</t>
  </si>
  <si>
    <t>Skupaj</t>
  </si>
  <si>
    <t>kos</t>
  </si>
  <si>
    <t xml:space="preserve"> Ømm</t>
  </si>
  <si>
    <t xml:space="preserve">• Izvedba delovne mize s ''T'' – utori </t>
  </si>
  <si>
    <t>• Obremenitev  delovne mize min.</t>
  </si>
  <si>
    <t>Kg</t>
  </si>
  <si>
    <t xml:space="preserve">min-1 </t>
  </si>
  <si>
    <t>n</t>
  </si>
  <si>
    <t xml:space="preserve"> kW</t>
  </si>
  <si>
    <t>m/min</t>
  </si>
  <si>
    <t>Naziv</t>
  </si>
  <si>
    <t>SKUPAJ (zap. Št. 1, 2,)</t>
  </si>
  <si>
    <t>Oprema stroja</t>
  </si>
  <si>
    <t>Vpenjalna držala in orodja</t>
  </si>
  <si>
    <t>SKLOP 1: DIDAKTIČNA RAČUNALNIŠKO VODENA CNC STRUŽNICA</t>
  </si>
  <si>
    <t xml:space="preserve">• Min. premer  struženja (s konjičkom)                       </t>
  </si>
  <si>
    <t>• Min. dolžina struženja</t>
  </si>
  <si>
    <t xml:space="preserve">• Min. število vrtljajev vretena   </t>
  </si>
  <si>
    <t>• Min. moč motorja glavnega vretena</t>
  </si>
  <si>
    <t xml:space="preserve">• Min. premer  vrtenja preko posteljice   </t>
  </si>
  <si>
    <t xml:space="preserve">• Min. razmik med konicama  </t>
  </si>
  <si>
    <t xml:space="preserve">• Min. premer struženja palice </t>
  </si>
  <si>
    <t>• Min. premer  vrtenja preko vodil</t>
  </si>
  <si>
    <t>• Hod  po osi 'X' min.</t>
  </si>
  <si>
    <t xml:space="preserve">• Hod po osi 'Z' min.  </t>
  </si>
  <si>
    <t xml:space="preserve">• Min. ponovljivost po osi 'x'    </t>
  </si>
  <si>
    <t xml:space="preserve">• Min. ponovljivost po osi 'z' </t>
  </si>
  <si>
    <t xml:space="preserve">• Število orodnih postaj na revolverju </t>
  </si>
  <si>
    <t>12x12</t>
  </si>
  <si>
    <t xml:space="preserve">• Presek držal zunanjih orodij  </t>
  </si>
  <si>
    <t xml:space="preserve">• Presek držal za notranje struženje  </t>
  </si>
  <si>
    <t xml:space="preserve">• Višina stroja max                                                </t>
  </si>
  <si>
    <t xml:space="preserve">• Dolžina stroja max                                          </t>
  </si>
  <si>
    <t xml:space="preserve">• Širina stroja max                                                     </t>
  </si>
  <si>
    <t>• Brezstopenjsko nastavljiv glavni pogon</t>
  </si>
  <si>
    <t>• Ročni konjiček</t>
  </si>
  <si>
    <t>• Centralno mazanje</t>
  </si>
  <si>
    <t>• Krmilje SINUMERIK 810/840 D (strojna licenca)</t>
  </si>
  <si>
    <t>• Naprava za optično prednastavitev orodja</t>
  </si>
  <si>
    <t>• 3-čeljustna vpenjalna glava – mehke čeljusti</t>
  </si>
  <si>
    <t>• Električni in mehanski priključek za avtomatizacijo</t>
  </si>
  <si>
    <t>• Povezovalni kabel za računalnik</t>
  </si>
  <si>
    <t>• Osvetlitev delovnega prostora stroja</t>
  </si>
  <si>
    <t>• Vrata z varnostnim oknom</t>
  </si>
  <si>
    <t>• Gibljiva miza</t>
  </si>
  <si>
    <t>• Podstavek za stroj</t>
  </si>
  <si>
    <t>• Zaščitno stikalo</t>
  </si>
  <si>
    <t>• Elementi za niveliranje in postavitev (pritrditev) stroja</t>
  </si>
  <si>
    <t>• Navodila za varno delo in upravljanje v slovenskem jeziku</t>
  </si>
  <si>
    <t>• Navodilo za vzdrževanje v slovenske jeziku</t>
  </si>
  <si>
    <t xml:space="preserve">• Držalo za stročnice ESX16 </t>
  </si>
  <si>
    <t xml:space="preserve">• Set stročnic ESX 16 1-10 </t>
  </si>
  <si>
    <t xml:space="preserve">• Držalo za rezanje zunanjih navojev  </t>
  </si>
  <si>
    <t xml:space="preserve">• Držalo za rezanje notranjih navojev  </t>
  </si>
  <si>
    <t xml:space="preserve">• Reducirne puše    2-12 mm </t>
  </si>
  <si>
    <t xml:space="preserve">• Držalo za odrezovanje - levo </t>
  </si>
  <si>
    <t>• Držalo za notranje struženje 10x60 mm</t>
  </si>
  <si>
    <t>• Kopirni nož – levi</t>
  </si>
  <si>
    <t xml:space="preserve">• Grobi nož - levi </t>
  </si>
  <si>
    <t xml:space="preserve">• Kopirni nož – desni  </t>
  </si>
  <si>
    <t xml:space="preserve">• Kopirni nož – nevtralni </t>
  </si>
  <si>
    <t xml:space="preserve">• Držalo za vrtanje 10x60  </t>
  </si>
  <si>
    <t xml:space="preserve">• Set vijačnih svedrov 2 – 10 mm </t>
  </si>
  <si>
    <t xml:space="preserve">• Set navojnih svedrov  M3 – M10 </t>
  </si>
  <si>
    <t xml:space="preserve">• Središčni sveder </t>
  </si>
  <si>
    <t xml:space="preserve">• Ploščice za grobi nož – za obdelavo aluminija  </t>
  </si>
  <si>
    <t xml:space="preserve">• Ploščice za kopirne nože – za obdelavo aluminija </t>
  </si>
  <si>
    <t xml:space="preserve">• Ploščice za odrezilni nož </t>
  </si>
  <si>
    <t xml:space="preserve">• Ploščice za nož za zunanje navoje  </t>
  </si>
  <si>
    <t xml:space="preserve">• Ploščice za nož za notranje navoje  </t>
  </si>
  <si>
    <t>SKLOP 2: DIDAKTIČNI RAČUNALNIŠKO VODEN CNC REZKALNO-VRTALNI OBDELOVALNI CENTER</t>
  </si>
  <si>
    <t>400x120</t>
  </si>
  <si>
    <t xml:space="preserve"> mm</t>
  </si>
  <si>
    <t xml:space="preserve">• Dimenzije delovne mize  (LxŠ)min.     </t>
  </si>
  <si>
    <t xml:space="preserve">• Hod po osi 'X' min  </t>
  </si>
  <si>
    <t>• Hod po osi 'Y' min</t>
  </si>
  <si>
    <t xml:space="preserve">• Hod po osi 'Z' min </t>
  </si>
  <si>
    <t xml:space="preserve">• Št. Vrtljajev vretena min   </t>
  </si>
  <si>
    <t xml:space="preserve">• Moč glavnega vretena min  </t>
  </si>
  <si>
    <t xml:space="preserve">• Hitri pomiki po oseh 'X', 'Y', 'Z' min  </t>
  </si>
  <si>
    <t xml:space="preserve">• Št. Orodij min.    </t>
  </si>
  <si>
    <t xml:space="preserve">• Višina stroja max. </t>
  </si>
  <si>
    <t xml:space="preserve">• Dolžina stroja max.   </t>
  </si>
  <si>
    <t xml:space="preserve">• Širina stroja max. </t>
  </si>
  <si>
    <t>• Krmilje SINUMERIK 810/840 D, možnost namestitve krmilja HEIDENHAIN TNC 426/430 (strojni licenci)</t>
  </si>
  <si>
    <t>• Software WinNC HEIDENHAIN-licenca za več uporabnikov</t>
  </si>
  <si>
    <t>• Krmilna modulna plošča HEIDENHAIN TNC 426/430</t>
  </si>
  <si>
    <t>• Strojni primež</t>
  </si>
  <si>
    <t>• Stopničasto prijemalo</t>
  </si>
  <si>
    <t>• NC delilni aparat</t>
  </si>
  <si>
    <t>• Konjiček za delilni aparat</t>
  </si>
  <si>
    <t>• Vrteča konica MK1</t>
  </si>
  <si>
    <t>• 3-čeljustna glava</t>
  </si>
  <si>
    <t>• Strojna svetilka</t>
  </si>
  <si>
    <t>• Pištola za čiščenje delovnega prostora</t>
  </si>
  <si>
    <t>VPENJALNA DRŽALA IN ORODJA</t>
  </si>
  <si>
    <t>• Držalo za stročnice ESX 16</t>
  </si>
  <si>
    <t xml:space="preserve">• Frezalni trn 16 mm </t>
  </si>
  <si>
    <t xml:space="preserve">• Vpenjalni trn 10 mm </t>
  </si>
  <si>
    <t xml:space="preserve">• Vpenjalni trn 12 mm </t>
  </si>
  <si>
    <t xml:space="preserve">• Vpenjalni trn 16 mm </t>
  </si>
  <si>
    <t xml:space="preserve">• Držalo za rezanje navojev M5-M8  </t>
  </si>
  <si>
    <t xml:space="preserve">• Set stročnic ESX 16 </t>
  </si>
  <si>
    <t xml:space="preserve">• Držalo za rezanje navojev M3 </t>
  </si>
  <si>
    <t xml:space="preserve">• Držalo za rezanje navojev M4 </t>
  </si>
  <si>
    <t xml:space="preserve">• Čelno valjasto frezalo 40mm                                 </t>
  </si>
  <si>
    <t xml:space="preserve">• Frezalo za utore 3mm  </t>
  </si>
  <si>
    <t xml:space="preserve">• Frezalo za utore 4mm  </t>
  </si>
  <si>
    <t xml:space="preserve">• Frezalo za utore 5mm </t>
  </si>
  <si>
    <t xml:space="preserve">• Frezalo za utore 6mm   </t>
  </si>
  <si>
    <t xml:space="preserve">• Frezalo za utore 8mm </t>
  </si>
  <si>
    <t xml:space="preserve">• Frezalo za utore 10mm </t>
  </si>
  <si>
    <t>• Frezalo za utore 12 mm</t>
  </si>
  <si>
    <t xml:space="preserve">• Set 5 navojnih svedrov M3-M8 </t>
  </si>
  <si>
    <t>ROBOT</t>
  </si>
  <si>
    <t xml:space="preserve">1.   ROBOTSKA CELICA </t>
  </si>
  <si>
    <t>• Software</t>
  </si>
  <si>
    <t>• Krmilnik robota</t>
  </si>
  <si>
    <t>• Prenos programiranega sistema na robot preko mreže ali diska v razmerju 1:1</t>
  </si>
  <si>
    <t>• Komunikacija kamere preko etherneta  neposredno z robotskim krmilnikom</t>
  </si>
  <si>
    <t xml:space="preserve">  +/- 0,05</t>
  </si>
  <si>
    <t>m/s</t>
  </si>
  <si>
    <t>• Tip:                                        zglobni robot</t>
  </si>
  <si>
    <t xml:space="preserve">• Število osi:                                             </t>
  </si>
  <si>
    <t xml:space="preserve">• Obremenitev min.:                                </t>
  </si>
  <si>
    <t xml:space="preserve">• Doseg prirobnice roke min.:                  </t>
  </si>
  <si>
    <t xml:space="preserve">• Ponovljivost:                                  </t>
  </si>
  <si>
    <t xml:space="preserve">•  Hitrost min:                                     </t>
  </si>
  <si>
    <t>• Pogoni:                                   AC servo motorji</t>
  </si>
  <si>
    <t>1100x700</t>
  </si>
  <si>
    <t>• Identifikacija barv:          Odbojni senzor z optičnim kablom</t>
  </si>
  <si>
    <t>• Pritrditev robota:            Osnovna plošča robota, jeklo</t>
  </si>
  <si>
    <t>VDC</t>
  </si>
  <si>
    <t>bar</t>
  </si>
  <si>
    <t>5-6</t>
  </si>
  <si>
    <t>optični</t>
  </si>
  <si>
    <t>2x</t>
  </si>
  <si>
    <t>8/8</t>
  </si>
  <si>
    <t xml:space="preserve">• Konstrukcija:                 nosilec, profilna plošča dimenzij max. </t>
  </si>
  <si>
    <t xml:space="preserve">• Vmesnik za krmiljenje:   </t>
  </si>
  <si>
    <t xml:space="preserve">• Digitalni senzorji:           </t>
  </si>
  <si>
    <t xml:space="preserve">• Priključek za zrak:        </t>
  </si>
  <si>
    <t xml:space="preserve">• Napajanje postaje:         </t>
  </si>
  <si>
    <t xml:space="preserve">• Varnostno stikalo vrat:   </t>
  </si>
  <si>
    <t>• Niveliranje robota</t>
  </si>
  <si>
    <t>• Zagon robota in praktičen preizkus</t>
  </si>
  <si>
    <t>IZOBRAŽEVANJE</t>
  </si>
  <si>
    <t>Usposabljanje naj vključuje naslednje vsebine:</t>
  </si>
  <si>
    <t>• Izgradnja in procesiranje sistema robotskega vida</t>
  </si>
  <si>
    <t>• Krmiljenje sistema robotskega vida</t>
  </si>
  <si>
    <t>• TCP/IP komunikacijo med robotom in kamero</t>
  </si>
  <si>
    <t>• Programiranje postopka za uporabniško definiran postopek varjenja</t>
  </si>
  <si>
    <t>• Uvod v robotske sisteme</t>
  </si>
  <si>
    <t>• Varnostna navodila za robotske sisteme</t>
  </si>
  <si>
    <t>• Zasnova krmiljenja z robotskim krmilnikom</t>
  </si>
  <si>
    <t>• Ročno upravljanje robota z upravljalno enoto</t>
  </si>
  <si>
    <t>• Zagon in shranjevanje položajev</t>
  </si>
  <si>
    <t>• Komuniciranje in prenos podatkov med robotom in PC</t>
  </si>
  <si>
    <t>• Zagon in nadziranje robotskega programa s PC</t>
  </si>
  <si>
    <t>• Servisiranje robotskega sistema</t>
  </si>
  <si>
    <t>• Analiza napak – pristop in reševanje napak</t>
  </si>
  <si>
    <t>2.  MOBILNE DELOVNE POSTAJE ZA MEHATRONIKO</t>
  </si>
  <si>
    <t>a. STREŽNA POSTAJA, električna</t>
  </si>
  <si>
    <t>• Držalni modul z držalom in optičnim difuznim senzorjem preko optičnega kabla</t>
  </si>
  <si>
    <t>• Električna dvoosna strežna naprava za Pick &amp; Place naloge</t>
  </si>
  <si>
    <t>• Ventilski otok za različne pnevmatične aplikacije za aktiviranje pnevmatičnih pogonov</t>
  </si>
  <si>
    <t>• Multi-pin razdelilnik, 8 krat z M8 priključki</t>
  </si>
  <si>
    <t xml:space="preserve">• Motorni krmilnik za 24 V DC kolektorskimi DC motorji, krmilna napetost: 24 V DC, galvanska izolacija med vhodnimi in izhodnimi vezji </t>
  </si>
  <si>
    <t xml:space="preserve">• Profilna plošča iz  aluminija dimenzij max. 400 x 700 mm, širino utorov 50 mm, utori na obeh straneh </t>
  </si>
  <si>
    <t xml:space="preserve">• Enota za pripravo zraka s filtrom in regulatorjem tlaka </t>
  </si>
  <si>
    <t>• Infrardeč sprejemnik za sprostitveni signal</t>
  </si>
  <si>
    <t xml:space="preserve">• Infrardeč oddajnik za sprostitveni signal </t>
  </si>
  <si>
    <t>• Ventilski otok z osmimi izhodi, osmimi  vhodi in priključkom za 24 V DC</t>
  </si>
  <si>
    <t>• Digitalni vhodi: 8</t>
  </si>
  <si>
    <t>• Digitalni izhodi: 7</t>
  </si>
  <si>
    <t>• Obratovalni tlak 4 bar</t>
  </si>
  <si>
    <t>• Priročnik in CD-ROM s primeri programov za krmilnik</t>
  </si>
  <si>
    <t>• Fleksibilna dvoosna strežna naprava</t>
  </si>
  <si>
    <t>• Pnevmatsko prijemalo z optičnim senzorjem, ki razlikuje med barvno različnimi obdelovanci.</t>
  </si>
  <si>
    <t xml:space="preserve">b. MOBILNI VOZIČEK ZA DELOVNO POSTAJO      (2 kos)  </t>
  </si>
  <si>
    <t>• Prednja stran opremljena z montažnimi priključki za plošče</t>
  </si>
  <si>
    <t>c. KRMILNA KONZOLA      (2 kos)</t>
  </si>
  <si>
    <t>• Montažna (voziček)</t>
  </si>
  <si>
    <t>• Priključek na krmilno enoto preko SysLink-a - do 8 krmilnih vhodov in 8 krmilnih izhodov</t>
  </si>
  <si>
    <t>• Signali s tipk, stikal, indikatorjev, 4 prostih vhodov in 4 prostih izhodov naj bodo priključeni preko vijačenih terminalov in 37-pinskega priključka tipa SUB-D</t>
  </si>
  <si>
    <t>• Priključek za 4 proste vhode in izhode s 4 mm varnostnimi vtičnicami.</t>
  </si>
  <si>
    <t>d. SIMULACIJSKA ŠKATLA, DIGITALNA</t>
  </si>
  <si>
    <t>• Simulacija vhodov za testiranje PLC programa</t>
  </si>
  <si>
    <t>• Nastavitev izhodov (z ločenim 24 V napajanjem, kabel)</t>
  </si>
  <si>
    <t>• 8 vhodov ali 8 izhodov</t>
  </si>
  <si>
    <t>• SysLink vtičnica.</t>
  </si>
  <si>
    <t>e. KOMPLET OBDELOVANCEV “cilindrična telesa”</t>
  </si>
  <si>
    <t>• Min. 6 plastičnih valjastih teles v dveh različnih barvah</t>
  </si>
  <si>
    <t>• Min. 4 valjasta telesa iz aluminija.</t>
  </si>
  <si>
    <t>f. KOMPLET OBDELOVANCEV "Valj za montažo"</t>
  </si>
  <si>
    <t>• Sestavljivi valji (osnovni valj, bat, vzmet, pokrov)</t>
  </si>
  <si>
    <t>• Min. 10 valjev iz umetne mase v dveh različnih barvah</t>
  </si>
  <si>
    <t>• Min. 5 valjev iz aluminija.</t>
  </si>
  <si>
    <t>g. SORTIRNA POSTAJA s Profibus</t>
  </si>
  <si>
    <t xml:space="preserve">• Transportni modul, dolžine max.350 mm z jermenom, tri drče, povratno-odbojni senzor sestavljen iz optičnega senzorja in reflektorja, DC motorja za pogon traku z omejevanjem zagonskega toka, induktivnim in optičnim senzorjem za zaznavanje barve in materiala, optični difuzni senzor preko optičnega kabla </t>
  </si>
  <si>
    <t xml:space="preserve">• 2x sortirna kretnica, pnevmatična, montirana na transportni trak, z enim dvosmernim kratkohodnim valjem, dva senzorja za zaznavanje končnega položaja </t>
  </si>
  <si>
    <t>• Zaustavljalni modul, montiran na vodilno letev, z enim enosmernim kratkohodnim valjem za zaustavljanje obdelovancev</t>
  </si>
  <si>
    <t>• Profibus DP ventilski otok, podrejen za pogon pnevmatičnih aktuatorjev  z 10 mm vložki, sestavljen iz treh monostabilnih elektromagnetnih potnih ventilov 5/2 in ene relejne plošče z dvema, električno izoliranima relejema</t>
  </si>
  <si>
    <t xml:space="preserve">• Profilna plošča iz  aluminija max. 350x700 mm, s širino utorov 50 mm, utori na obeh straneh </t>
  </si>
  <si>
    <t>• Povratno-odbojni senzor z optičnimi vlakni</t>
  </si>
  <si>
    <t>• Infrardeč oddajnik za sprostitveni signal</t>
  </si>
  <si>
    <t xml:space="preserve">• Ventilski otok z osmimi izhodi, osmimi  vhodi in priključkom za 24 V DC. Priključitev na krmilnik preko 24-pinskega vtičnega priključka, združljivega z IEEE 488. </t>
  </si>
  <si>
    <t>• Digitalni vhodi: 7 ; Digitalni izhodi: 5 ; obratovalni tlak 6 bar</t>
  </si>
  <si>
    <t>• Priročnik in CD-ROM s primeri programov za krmilnik ter navodila za konfiguriranje v 3D</t>
  </si>
  <si>
    <t>h.  UNIVERZALNI NOSILEC ZA PLC</t>
  </si>
  <si>
    <t>• Namizno ogrodje dimenzij max. 350x350</t>
  </si>
  <si>
    <t>• Krmilnik kot npr. S7-314-C2PN/DP</t>
  </si>
  <si>
    <t>• Povezava na postaje in aplikacije preko 24-pinskega vtiča, združljivega z IEEE 488 in za vizualizacije na PC-ju z zunanjim PC vmesnikom</t>
  </si>
  <si>
    <t>PLC ogrodje</t>
  </si>
  <si>
    <t>• 19 colska modulna simulacijska plošča s 2 x 24-pinskim vtičnim priključkom združljivim z IEEE 488 za postajo in krmilno ploščo, vsak z 8 digitalnimi vhodi in 8 digitalnimi izhodi in 15-pin sub-D vtič s 4 analognimi vhodi in 2 analognima izhodoma; skakač za zaustavitev v  sili za povezavo varnostnega vezja za 8 digitalnih izhodov</t>
  </si>
  <si>
    <t>• 24 V napajanje preko 4 mm varnostnih vtičnic</t>
  </si>
  <si>
    <t>• Možnost razširitve z 19-colskimi simulacijskimi moduli</t>
  </si>
  <si>
    <t>PLC</t>
  </si>
  <si>
    <t xml:space="preserve">• 32 kByte RAM </t>
  </si>
  <si>
    <t>• Vmesniki: MPI, ethernet, profibus DP</t>
  </si>
  <si>
    <t xml:space="preserve">• 24 digitalnih vhodov,  16 digitalnih izhodov </t>
  </si>
  <si>
    <t>• 4 analogni vhodi, 11 bitni, 20 ms, 1 Pt100 vhod</t>
  </si>
  <si>
    <t>• 2 analogna izhoda</t>
  </si>
  <si>
    <t>• Krmilnik kot npr. CPU Siemens 314 2PN/DP</t>
  </si>
  <si>
    <t>• 19 colska modulna simulacijska plošča s 2 x 24-pinskim vtičnim priključkom združljivim z IEEE 488 za postajo in krmilno ploščo, vsak z 8 digitalnimi vhodi in 8 digitalnimi izhodi in 15-pin sub-D priključek; skakač za zaustavitev v  sili za povezavo varnostnega vezja za 8 digitalnih izhodov</t>
  </si>
  <si>
    <t xml:space="preserve">• 64 kByte RAM </t>
  </si>
  <si>
    <t xml:space="preserve">• 16 digitalnih vhodov,  16 digitalnih izhodov </t>
  </si>
  <si>
    <t>• V/I podatkovni kabel s SysLink priključki (IEEE 488) na obeh koncih.</t>
  </si>
  <si>
    <t>• Dolžina min. 2,5 m.</t>
  </si>
  <si>
    <t>• Paralelen, 15-pinski SUB-D tip konektorja na obeh koncih</t>
  </si>
  <si>
    <t>• Dolžina min. 2 m.</t>
  </si>
  <si>
    <t>• 4 x 3 varnostni vtiči (modra, rdeča, zelena/rumena)</t>
  </si>
  <si>
    <t>• Dolžina min. 3m</t>
  </si>
  <si>
    <t>• USB</t>
  </si>
  <si>
    <t xml:space="preserve">• Seznam ukazov (STL) </t>
  </si>
  <si>
    <t xml:space="preserve">• Funkcijski diagram (FUN) </t>
  </si>
  <si>
    <t xml:space="preserve">• Lestvični diagram (LDR) </t>
  </si>
  <si>
    <t xml:space="preserve">• Strukturiran tekst (SCL) </t>
  </si>
  <si>
    <t xml:space="preserve">• Funkcijski sekvenčni diagram (GRAPH) </t>
  </si>
  <si>
    <t>• Porazdeljena inteligenca iMap</t>
  </si>
  <si>
    <t xml:space="preserve">• Realizacija omrežnih rešitev </t>
  </si>
  <si>
    <t xml:space="preserve">• Simulacijski software (PLCSIM) </t>
  </si>
  <si>
    <t xml:space="preserve">• Programska oprema in dokumentacija  na CD-ju </t>
  </si>
  <si>
    <t xml:space="preserve">• Licenca na USB ključu </t>
  </si>
  <si>
    <t xml:space="preserve">• Verzija jezika - angleški </t>
  </si>
  <si>
    <t>• Dostava opreme  do uporabnika - Ravne na Koroškem</t>
  </si>
  <si>
    <t>• Razkladanje opreme</t>
  </si>
  <si>
    <t>• Postavitev opreme na lokacijo</t>
  </si>
  <si>
    <t>• Zagon in praktičen preizkus</t>
  </si>
  <si>
    <t>• Usposabljanje za 4 udeležence.</t>
  </si>
  <si>
    <t>3. MOBILNE DELOVNE  POSTAJE ZA PNEVMATIKO IN ELEKTROPNEVMATIKO</t>
  </si>
  <si>
    <t>a. MOBILNA DELOVNA  MIZA S PROFILNO PLOŠČO ZA NAMESTITEV PNEVMATIČNIH IN ELEKTROPNEVMATIČNIH KOMPONENT</t>
  </si>
  <si>
    <t>• Velikosti max. 1600 x 800 x 820 (Š x G x V) s setom navzkrižnih elementov za vertikalno montažo profilne plošče</t>
  </si>
  <si>
    <t xml:space="preserve">• Profilne plošče z  okvirjem, zunanje dimenzije max. 1200 mm x 800 mm, debelina max.  35 mm, z utori 50 mm, dodatno 2 montažna okvirja za električne priključke in krmilne enote, izdelana iz jeklene pločevine z ojačitvijo v sredini </t>
  </si>
  <si>
    <t>• Navpična ali nagnjena profilna sistemska plošča</t>
  </si>
  <si>
    <t>• Spremenljiva višina</t>
  </si>
  <si>
    <t>• Varnostni vtiči ali vtičnice</t>
  </si>
  <si>
    <t>b. PREDAL  ZA DELOVNO MESTO</t>
  </si>
  <si>
    <t>• Predalnik s štirimi predali</t>
  </si>
  <si>
    <t>• Ključavnica</t>
  </si>
  <si>
    <t>• Zapirni zavorni mehanizem</t>
  </si>
  <si>
    <t>• Min. obremenitev na predal 20 kg</t>
  </si>
  <si>
    <t>c. ODLAGALNA SKLADIŠČNA PLOŠČA</t>
  </si>
  <si>
    <t>• lakirana jeklena pločevina</t>
  </si>
  <si>
    <t xml:space="preserve">d. VODILO KABLOV </t>
  </si>
  <si>
    <t>• Krivljena jeklena pločevina</t>
  </si>
  <si>
    <t>• Razvrstitev do max. 100 kablov</t>
  </si>
  <si>
    <t>e. NAPAJALNA ENOTA Z MONTAŽNIM OKVIRJEM</t>
  </si>
  <si>
    <t>• montažen okvir</t>
  </si>
  <si>
    <t xml:space="preserve">• Vhodna napetost: 85 –265 V AC (47 –63 Hz) </t>
  </si>
  <si>
    <t xml:space="preserve">• Izhodna napetost: 24 V DC, varna za kratek stik </t>
  </si>
  <si>
    <t xml:space="preserve">• Izhodni tok: max. 4.5 A </t>
  </si>
  <si>
    <t>• Dimenzije max.: 175 x 250 x 100 mm</t>
  </si>
  <si>
    <t>f. KOMPLET KOMPONENT ZA OSNOVNO IZOBRAŽEVANJE ELEKTRO PNEVMATIKE</t>
  </si>
  <si>
    <t>• Kovček za shranjevanje</t>
  </si>
  <si>
    <t>• 1x enota za vnos signala, električna</t>
  </si>
  <si>
    <t>• 2x rele, 3-kraten</t>
  </si>
  <si>
    <t>• 1x končno stikalo, električno, vklop z leve</t>
  </si>
  <si>
    <t xml:space="preserve">• 1x končno stikalo, električno, vklop z desne </t>
  </si>
  <si>
    <t>• 1x približevalni senzor, optični</t>
  </si>
  <si>
    <t>• 2x približevalni senzor, elektronski, montaža na valj</t>
  </si>
  <si>
    <t xml:space="preserve">• 1x 2 x 3/2 potni elektromagnetni ventil z LED, monostabilen, normalno zaprt </t>
  </si>
  <si>
    <t>• 1x 5/2 potni elektromagnetni ventil z LED</t>
  </si>
  <si>
    <t xml:space="preserve">• 2x 5/2 potni elektromagnetni ventil z LED, bistabilen </t>
  </si>
  <si>
    <t xml:space="preserve">• 1x tlačni senzor z displejem </t>
  </si>
  <si>
    <t>• 2x povratno dušilni ventil</t>
  </si>
  <si>
    <t xml:space="preserve">• 1x enosmerni valj </t>
  </si>
  <si>
    <t>• 1x dvosmerni valj</t>
  </si>
  <si>
    <t>• 1x zapirni ventil s filtrom-regulatorjem tlaka</t>
  </si>
  <si>
    <t>• 1x razdelilni modul</t>
  </si>
  <si>
    <t>• 1x cev iz umetne mase, min. 10 m, PUN 4 x 0.75</t>
  </si>
  <si>
    <t>h. KOMPLET KOMPONENT ZA NADALJEVALNO IZOBRAŽEVANJE ELEKTROPNEVMATIKE</t>
  </si>
  <si>
    <t xml:space="preserve">• 1x enota za vnos signala, električna </t>
  </si>
  <si>
    <t xml:space="preserve">• 2x rele, 3-kraten </t>
  </si>
  <si>
    <t xml:space="preserve">• 1x časovni rele, 2-kraten </t>
  </si>
  <si>
    <t xml:space="preserve">• 1x predizbirni števec, električni, prištevni </t>
  </si>
  <si>
    <t xml:space="preserve">• 1x EMERGENCY STOP tipka, električni </t>
  </si>
  <si>
    <t xml:space="preserve">• 1x približevalni senzor, induktiven </t>
  </si>
  <si>
    <t xml:space="preserve">• 1x približevalni senzor, kapacitiven </t>
  </si>
  <si>
    <t xml:space="preserve">• 1x ventilski otok s 4 modulnih ventilov z 2x5/2-potni elektromagnetni ventil in 2x 5/2-potni elektromagnetni ventil, bistabilen. Vse modulne ventile je mogoče uporabiti kot 3/2potne ventile. </t>
  </si>
  <si>
    <t>• 2x protipovratni ventil, predkrmiljen protipovratni ventil</t>
  </si>
  <si>
    <t>i. KOMPLET KOMPONENT ZA OSNOVNO IZOBRAŽEVANJE PNEVMATIKE</t>
  </si>
  <si>
    <t xml:space="preserve">• 2x 3/2 potni ventil s tipko, normalno zaprt </t>
  </si>
  <si>
    <t xml:space="preserve">• 1x 3/2 potni ventil s tipko, normalno zaprt </t>
  </si>
  <si>
    <t xml:space="preserve">• 1x 5/2-potni ventil z izbirnim stikalom </t>
  </si>
  <si>
    <t>• 1x 3/2 potni ventil z izbirnim stikalom, normalno zaprt</t>
  </si>
  <si>
    <t xml:space="preserve">• 2x 3/2 potni ventili s koleščkom, normalno zaprt </t>
  </si>
  <si>
    <t>• 2x približevalna senzorja, pnevmatična, z montažo na valj</t>
  </si>
  <si>
    <t>• 1x časovno zakasnitveni ventil, normalno zaprt</t>
  </si>
  <si>
    <t>• 1x tlačni vklopni ventil</t>
  </si>
  <si>
    <t xml:space="preserve">• 1x 3/2 potni pilotni ventil, monostabilen </t>
  </si>
  <si>
    <t xml:space="preserve">• 1x 5/2 potni pilotni ventil, monostabilen </t>
  </si>
  <si>
    <t xml:space="preserve">• 3x 5/2 potni pilotni ventil, bistabilen </t>
  </si>
  <si>
    <t>• 1x izmenični ventil (ALI)</t>
  </si>
  <si>
    <t>• 2x dvotlačni ventil (IN)</t>
  </si>
  <si>
    <t>• 1x hitroodzračitveni ventil</t>
  </si>
  <si>
    <t>• 1x enosmerni valj</t>
  </si>
  <si>
    <t xml:space="preserve">• 1x dvosmerni valj </t>
  </si>
  <si>
    <t xml:space="preserve">• 1x zapirni ventil s filtrom-regulatorjem tlaka </t>
  </si>
  <si>
    <t xml:space="preserve">• 1x regulator tlaka z manometrom </t>
  </si>
  <si>
    <t>• 2x manometer</t>
  </si>
  <si>
    <t>• 2x cev iz umetne mase min. 10 m, 4 x 0.75 mm</t>
  </si>
  <si>
    <t>j. KOMPLET KOMPONENT ZA NADALJEVALNO IZOBRAŽEVANJE PNEVMATIKE</t>
  </si>
  <si>
    <t>g. SET UNIVERZALNIH KABLOV</t>
  </si>
  <si>
    <t>• Set visoko fleksibilnih laboratorijskih merilnih kablov različnih dolžin</t>
  </si>
  <si>
    <t>• 1x 3/2 potni ventili s klecnim koleščkom, normalno zaprt</t>
  </si>
  <si>
    <t>• 1x ventil z zastojnim tlakom</t>
  </si>
  <si>
    <t>• 4x 3/2 potni predkrmiljen ventil, monostabilen</t>
  </si>
  <si>
    <t xml:space="preserve">• 2x 5/2 potni predkrmiljen ventil, monostabilen </t>
  </si>
  <si>
    <t>• 1x Izmenični ventil, 3-kraten (ALI)</t>
  </si>
  <si>
    <t>• 1x Izmenični ventil (ALI)</t>
  </si>
  <si>
    <t>• 1x Dvotlačni ventil, 3-kraten (IN)</t>
  </si>
  <si>
    <t xml:space="preserve">• 1x Časovno zakasnitveni ventil, normalno zaprt </t>
  </si>
  <si>
    <t>• 1x Predizbirni števec, pnevmatičen</t>
  </si>
  <si>
    <t>• 1x Sekvenčni modul</t>
  </si>
  <si>
    <t>• 2x Povratno dušilni ventil</t>
  </si>
  <si>
    <t>• 2x Protipovratni ventil, predkrmiljen</t>
  </si>
  <si>
    <t xml:space="preserve">• 2x Dvosmerni valj </t>
  </si>
  <si>
    <t>• 2x Plastična cev min. 10 m, 4 x 0.75 mm</t>
  </si>
  <si>
    <t>k. PROGRAMSKA OPREMA ZA IZOBRAŽEVANJE PNEVMATIKE</t>
  </si>
  <si>
    <t>• Tip licence: Mrežna</t>
  </si>
  <si>
    <t>• Število licenc: 17 (16+1)</t>
  </si>
  <si>
    <t>• Literatura v slovenskem jeziku</t>
  </si>
  <si>
    <t>SKLOP 4: OPREMA ZA 3D ZAJEM IN OBDELAVO ZAJETIH PODATKOV</t>
  </si>
  <si>
    <t>3D SKENER</t>
  </si>
  <si>
    <t>• Prenosni, ročni 3D skener, ki v realnem času s pomočjo CCD kamer ugotavlja postavitev in orientacijo objekta v prostoru</t>
  </si>
  <si>
    <t>• Hitrost zajema: min. 18.000 meritev na sekundo</t>
  </si>
  <si>
    <t>• Laser: Klasa 2 (varno za oči)</t>
  </si>
  <si>
    <t>• Število kamer: min. 2</t>
  </si>
  <si>
    <t>• Natančnost v XY osi: do 50 mikronov</t>
  </si>
  <si>
    <t>• Resolucija v Z osi: do 0,1 mm</t>
  </si>
  <si>
    <t>• ISO: 20 µm + 0.2 L / 1000</t>
  </si>
  <si>
    <t>• Optimalna oddaljenost od objekta: 15-45 cm</t>
  </si>
  <si>
    <t>• Izvozni formati datotek: .DAE, .FBX, .MA, .OBJ, .PLY, .STL, .TXT, .WRL, .X3D, .X3DZ, .ZPR</t>
  </si>
  <si>
    <t>• Prenos podatkov: FireWire</t>
  </si>
  <si>
    <t>• Vir energije: FireWire</t>
  </si>
  <si>
    <t>• Expresscard Bus reža za Expresscard Firewire adapter</t>
  </si>
  <si>
    <t>PROGRAMSKA OPREMA</t>
  </si>
  <si>
    <t>• Zajem 3D podatkov</t>
  </si>
  <si>
    <t>• Obdelava poligonskih površin</t>
  </si>
  <si>
    <t>• Generiranje NURBS površin na poligonski osnovi</t>
  </si>
  <si>
    <t>• 3D modeliranje</t>
  </si>
  <si>
    <t>OPOMBA: Podpora formatom datotek: .IGES, .STEP, .OBJ, .ACIS in .PDF</t>
  </si>
  <si>
    <t xml:space="preserve">• Usposabljanje </t>
  </si>
  <si>
    <t xml:space="preserve">SKLOP 5:  NAMIZNI OSEBNI  RAČUNALNIK – DELOVNE POSTAJE                           </t>
  </si>
  <si>
    <t xml:space="preserve">NAMIZNI OSEBNI  RAČUNALNIK – DELOVNE POSTAJE                          </t>
  </si>
  <si>
    <t xml:space="preserve">Naziv opreme </t>
  </si>
  <si>
    <t>KOS</t>
  </si>
  <si>
    <t xml:space="preserve">• RAM: 8 GB DDR3, št. rež pomnilnika: 4x, </t>
  </si>
  <si>
    <t>• HDD: 1TB 7200rpm; DVD+/-RW DL</t>
  </si>
  <si>
    <t>• Povezave: 10/100/1000 Mbps mrežna kartica</t>
  </si>
  <si>
    <t>• OS: Windows 8 Pr SLO Professional 64-bit</t>
  </si>
  <si>
    <t xml:space="preserve">• Ohišje: Mikro stolp, napajalnik min. 300 W </t>
  </si>
  <si>
    <t xml:space="preserve">• Garancija proizvajalca: 3 leta </t>
  </si>
  <si>
    <t>• priložena SLO tipkovnica in optična miška</t>
  </si>
  <si>
    <t>• zvočna kartica: integrirana HD Audio</t>
  </si>
  <si>
    <t>• razširitvene reže: 1x PCI Express x16, 3x PCI Express x1, 1x PCI</t>
  </si>
  <si>
    <t xml:space="preserve">• vhodi izhodi: </t>
  </si>
  <si>
    <t>• teža  max. 11 kg</t>
  </si>
  <si>
    <t>MONITOR</t>
  </si>
  <si>
    <t>• Velikost zaslona min: 58,42 cm. (23 '') širokokotni LED</t>
  </si>
  <si>
    <t>• Ločljivost min: 1920 x 1080 @ 60 Hz</t>
  </si>
  <si>
    <t>• Kontrast min: 1000 : 1</t>
  </si>
  <si>
    <t>• Svetilnost min: 250 nits (cd/m2)</t>
  </si>
  <si>
    <t>• Vidni kot min: 170° horizontal/160° vertical</t>
  </si>
  <si>
    <t>• Odzivni čas max: 5 ms</t>
  </si>
  <si>
    <t>• Priklopi: VGA (analog), DVI-D and DisplayPort w/HDCP,  USB 2-port hub</t>
  </si>
  <si>
    <t>• Barva: črna</t>
  </si>
  <si>
    <t>• Ostalo: (1) DVI-D kabel, (1) VGA kabel, (1) USB kabel</t>
  </si>
  <si>
    <t>• OPOMBA: (ali boljši, zmogljivejši)</t>
  </si>
  <si>
    <t>TISKALNIK</t>
  </si>
  <si>
    <t>• Funkcija: tiskanje/skeniranje/kopiranje/faksiranje</t>
  </si>
  <si>
    <t>• Format in tehnologija: A3, brizgalna</t>
  </si>
  <si>
    <t>• Ločljivost tiskanja: do 4800 x 1200 dpi</t>
  </si>
  <si>
    <t>• Hitrost tiskanja: do 33 čb, 32 b</t>
  </si>
  <si>
    <t>• Povezave: USB, mrežna, brezžična</t>
  </si>
  <si>
    <t xml:space="preserve">• Ločena črnila </t>
  </si>
  <si>
    <t>• Čitalec kartic</t>
  </si>
  <si>
    <t>SKUPAJ (zap. Št. 1, 2, 3)</t>
  </si>
  <si>
    <r>
      <t xml:space="preserve">OPREMA ZA 3D ZAJEM IN OBDELAVO ZAJETIH PODATKOV                           </t>
    </r>
    <r>
      <rPr>
        <b/>
        <sz val="12"/>
        <color indexed="10"/>
        <rFont val="Arial"/>
        <family val="2"/>
        <charset val="238"/>
      </rPr>
      <t xml:space="preserve"> </t>
    </r>
  </si>
  <si>
    <t xml:space="preserve">ROBOTSKA CELICA                            </t>
  </si>
  <si>
    <t>Kakovost opreme mora bit zagotovljena s tehničnimi zahtevami in varnostjo strojev - CE oznako.</t>
  </si>
  <si>
    <t>Zagon stroja ali opreme in praktičen preizkus izvrši dobavitelj v sodelovanju z naročnikom.</t>
  </si>
  <si>
    <t>Po končani montaži in preizkusu strojev se z meritvami preveri statično skladnost opreme s pripadajočim »Accuracy test« dokumentom.</t>
  </si>
  <si>
    <t>Dobavitelj mora zagotavljati servisiranje strojev opreme in naprav - z odzivnim časom max. 48 ur.</t>
  </si>
  <si>
    <t xml:space="preserve">DIDAKTIČNA RAČUNALNIŠKO VODENA CNC STRUŽNICA                             </t>
  </si>
  <si>
    <t>• Garancija za stroj in krmilje najmanj 2. leti (po zagonu in preizkusu stroja)</t>
  </si>
  <si>
    <t>KPL</t>
  </si>
  <si>
    <r>
      <t xml:space="preserve">DIDAKTIČNI RAČUNALNIŠKO VODEN CNC REZKALNO-VRTALNI OBDELOVALNI CENTER  Z IZMENLJIVIM KRMILJEM (SIEMENS, HEIDENHAIN) TER NC DELILNIM APARATOM                        </t>
    </r>
    <r>
      <rPr>
        <b/>
        <sz val="12"/>
        <color indexed="10"/>
        <rFont val="Arial"/>
        <family val="2"/>
        <charset val="238"/>
      </rPr>
      <t xml:space="preserve"> </t>
    </r>
  </si>
  <si>
    <t>Št. kos</t>
  </si>
  <si>
    <t>vhod / izhod</t>
  </si>
  <si>
    <t>• Varnostno ohišje:       Okvir iz aluminija s transparentnimi vrati</t>
  </si>
  <si>
    <t>• Prijemalo:                           dvoprstno prijemalo, pnevmatično</t>
  </si>
  <si>
    <t>• Prevoz robota do uporabnika - Ravne na Koroškem</t>
  </si>
  <si>
    <t>• Razkladanje robota (lastna oprema za razkladanje)</t>
  </si>
  <si>
    <t>• Postavitev robota na lokacijo</t>
  </si>
  <si>
    <t>• Garancija za stroj in krmilje najmanj 2. leti (po zagonu in preizkusu robota)</t>
  </si>
  <si>
    <t>Tehnični opis opreme in zahteve</t>
  </si>
  <si>
    <t>• Dimenzija (vklj. kolesa, do spodnjega roba profilne plošče) max:750 x 350 x 700 mm</t>
  </si>
  <si>
    <t>i.  UNIVERZALNI NOSILEC ZA PLC</t>
  </si>
  <si>
    <t>j.  PODATKOVNI KABEL</t>
  </si>
  <si>
    <t>k.  ANALOGNI KABEL,  paralelni</t>
  </si>
  <si>
    <t>l.  VARNOSTNI LABORATORIJSKI KABEL</t>
  </si>
  <si>
    <t xml:space="preserve">m. PROGRAMSKI KABEL </t>
  </si>
  <si>
    <t>n.   PROGRAMSKA OPREMA ZA PROGRAMIRANJE IN SIMULACIJO PLC PROGRAMOV</t>
  </si>
  <si>
    <t>• OPOMBA: Program naj bo zasnovan za izobraževalne namene, za 12 uporabnikov</t>
  </si>
  <si>
    <t>• Garancija za opremo najmanj 2. leti (po zagonu in preizkusu opreme)</t>
  </si>
  <si>
    <t>MOBILNE DELOVNE POSTAJE ZA MEHATRONIKO</t>
  </si>
  <si>
    <t>MOBILNE DELOVNE POSTAJE ZA PNEVMATIKO IN ELEKTROPNEVMATIKO</t>
  </si>
  <si>
    <t>SKUPAJ (zap. Št. 1)</t>
  </si>
  <si>
    <t>Ostale zahteve za sklop</t>
  </si>
  <si>
    <t>Naziv opreme</t>
  </si>
  <si>
    <t>• VGA: GeForce GT 630 2GB DDR3</t>
  </si>
  <si>
    <t xml:space="preserve">spredaj: 4x USB 2.0, 2x USB 3.0, 1x audio i/o,         
</t>
  </si>
  <si>
    <t>• dimenzija max. v mm 370 (V) x 170 (Š) x 400 (G),</t>
  </si>
  <si>
    <t>• Velikost pik max: 0.265 mm</t>
  </si>
  <si>
    <t>• Nastavljiv po višini, vrtljiv</t>
  </si>
  <si>
    <t>• Naklon vsaj od -5° do +30°</t>
  </si>
  <si>
    <t>zadaj:   (4) USB 2.0 , RJ-45 , DVI-I, DVI-D in VGA, mic, audio in/out audio in/out, 1x mikrofon</t>
  </si>
  <si>
    <t>• Grafična kartica vsaj 2GB</t>
  </si>
  <si>
    <t>• Delovni spomin: min. 4GB RAM</t>
  </si>
  <si>
    <t>DATUM:</t>
  </si>
  <si>
    <t>________</t>
  </si>
  <si>
    <t>ŽIG IN PODPIS:</t>
  </si>
  <si>
    <t>SKLOP 1</t>
  </si>
  <si>
    <t>SKLOP 2</t>
  </si>
  <si>
    <t>SKLOP 3</t>
  </si>
  <si>
    <t>SKLOP 4</t>
  </si>
  <si>
    <t>SKLOP 5</t>
  </si>
  <si>
    <t>Splošni pogoji za dobavo in montažo didaktične tehnološke opreme za MIC, faza II</t>
  </si>
  <si>
    <t>Dobavitelj priznava garancijo za dobavljeno blago kot je navedeno v sklopih. Garancijska doba začne teči po zagonu in preizkusu strojev in opreme.</t>
  </si>
  <si>
    <t>• Glasnost max. 29/30 LpAm (mirova./delova. diska) (ali boljši, zmogljivejši)</t>
  </si>
  <si>
    <t>ENERGIJSKO UČINKOVITI NAMIZNI OSEBNI RAČUNALNIK - DELOVNE POSTAJE</t>
  </si>
  <si>
    <t>ENERGIJSKO UČINKOVITI MONITORJI</t>
  </si>
  <si>
    <t>ENERGIJSKO UČINKOVITI TISKALNIKI</t>
  </si>
  <si>
    <t>ENERGIJSKO UČINKOVIT PRENOSNI RAČUNALNIK (minimalne zahteve)</t>
  </si>
  <si>
    <t>• Microsoft® Windows™ 7 Professional 64-bit SLO/ANG (ali enakovredno)</t>
  </si>
  <si>
    <t>• Intel® Core™ i7 procesor (vsaj 4 jedrni) (ali enakovredno)</t>
  </si>
  <si>
    <t>• CPU: Intel Core i7-3770, 3.4 GHz (ali enakovredno)</t>
  </si>
  <si>
    <t>SKUPAJ (zap. št. 1, 2, 3)</t>
  </si>
  <si>
    <t>SKUPAJ (zap. št. 1, 2,)</t>
  </si>
  <si>
    <t>Dobava in montaža didaktične tehnološke opreme za MIC, faza II, pri katerem se upošteva okoljski vidik, za projekt »MEDPODJETNIŠKI IZOBRAŽEVALNI CENTER RAVNE«.</t>
  </si>
  <si>
    <t>SKLOP 3: ROBOTSKA CELICA IN MOBILNE DELOVNE POSTAJE</t>
  </si>
  <si>
    <r>
      <t>Dobavitelji sklopov morajo opremo dostaviti do naročnika -</t>
    </r>
    <r>
      <rPr>
        <sz val="10"/>
        <rFont val="Arial"/>
        <family val="2"/>
        <charset val="238"/>
      </rPr>
      <t xml:space="preserve"> Šolski center Ravne na Koroškem, </t>
    </r>
    <r>
      <rPr>
        <sz val="10"/>
        <rFont val="Arial"/>
        <charset val="238"/>
      </rPr>
      <t>na lastne stroške (jih mora vključiti v ponudbeno ceno). Točen termin dobave se uskladi z naročnikom.</t>
    </r>
  </si>
  <si>
    <r>
      <t xml:space="preserve">Namestitev, pritrditev in priključitev strojev in opreme v delavnici ali učilnici izvrši dobavitelj po navodilih naročnika glede na zahteve naprave, ter izvedbe s tem povezanih inštalacijskih povezav znotraj prostora </t>
    </r>
    <r>
      <rPr>
        <sz val="10"/>
        <rFont val="Arial"/>
        <family val="2"/>
        <charset val="238"/>
      </rPr>
      <t>s</t>
    </r>
    <r>
      <rPr>
        <sz val="10"/>
        <rFont val="Arial"/>
        <charset val="238"/>
      </rPr>
      <t xml:space="preserve"> svojimi tehničnimi in pomožnimi  sredstvi na svoje stroške  (jih mora vključiti v ponudbeno ceno).</t>
    </r>
  </si>
  <si>
    <t>Razkladanje strojev in opreme izvede dobavitelj s svojo tehnično opremo in na svoje stroške (jih mora vključiti v ponudbeno ceno).</t>
  </si>
  <si>
    <t xml:space="preserve">Dobavitelj izvede osnovno šolanje za programiranje pri CNC strojih, vzdrževanje in upravljanje skladno s predpisi o varstvu pri delu in navodilih proizvajalca na svoje stroške  (jih mora vključiti v ponudbeno ceno). Termin izobraževanja se uskladi z naročnikom. </t>
  </si>
  <si>
    <t>Dobavitelj na svoje stroške  (jih mora vključiti v ponudbeno ceno) poleg strojev in opreme zagotovi tudi ostale pomožne materiale, ki so potrebni za zagon in obratovanje. Priloženi morajo biti vsi potrebni certifikati skladno s Slovensko zakonodajo in standardi  s tega področja.</t>
  </si>
  <si>
    <t>Zaveza ponudnika, da se ponudba razume kot ponudba »ključ v roke«, kar pomeni, da je izvedba zaključena s podpisom primopredajnega zapisnika o prevzemu opreme, ki deluje skladno z zahtevanimi standardi v RS ali EU za razpisano vrsto opreme tudi če v razpisni dokumentaciji le-ti niso eksplicitno navedeni, in da je bila naročniku/investitorju izročena vsa dokumentacija, ki je pogoj za brezpogojno pridobitev uporabnega in obratovalnega dovoljenja za dotično opremo, v kolikor je to glede na veljavno zakonodajo potrebno.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</si>
</sst>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56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u/>
      <sz val="12"/>
      <name val="Verdana"/>
      <family val="2"/>
      <charset val="238"/>
    </font>
    <font>
      <b/>
      <sz val="12"/>
      <color indexed="10"/>
      <name val="Arial"/>
      <family val="2"/>
      <charset val="238"/>
    </font>
    <font>
      <sz val="10"/>
      <name val="Verdana"/>
      <family val="2"/>
      <charset val="238"/>
    </font>
    <font>
      <b/>
      <sz val="8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wrapText="1"/>
    </xf>
  </cellStyleXfs>
  <cellXfs count="390">
    <xf numFmtId="0" fontId="0" fillId="0" borderId="0" xfId="0">
      <alignment wrapText="1"/>
    </xf>
    <xf numFmtId="0" fontId="0" fillId="0" borderId="0" xfId="0" applyBorder="1">
      <alignment wrapText="1"/>
    </xf>
    <xf numFmtId="0" fontId="0" fillId="0" borderId="1" xfId="0" applyBorder="1" applyAlignment="1"/>
    <xf numFmtId="0" fontId="5" fillId="0" borderId="2" xfId="0" applyFont="1" applyBorder="1" applyAlignment="1"/>
    <xf numFmtId="0" fontId="0" fillId="0" borderId="1" xfId="0" applyBorder="1" applyAlignment="1">
      <alignment horizontal="center"/>
    </xf>
    <xf numFmtId="0" fontId="7" fillId="0" borderId="0" xfId="0" applyFo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12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/>
    <xf numFmtId="0" fontId="11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9" fillId="0" borderId="5" xfId="0" applyFont="1" applyBorder="1" applyAlignment="1">
      <alignment horizontal="right" vertical="center" wrapText="1"/>
    </xf>
    <xf numFmtId="0" fontId="0" fillId="0" borderId="0" xfId="0" applyFill="1" applyAlignment="1"/>
    <xf numFmtId="0" fontId="4" fillId="2" borderId="6" xfId="0" applyFont="1" applyFill="1" applyBorder="1" applyAlignment="1"/>
    <xf numFmtId="0" fontId="0" fillId="2" borderId="7" xfId="0" applyFill="1" applyBorder="1" applyAlignment="1">
      <alignment horizontal="center" wrapText="1"/>
    </xf>
    <xf numFmtId="0" fontId="0" fillId="2" borderId="8" xfId="0" applyFill="1" applyBorder="1">
      <alignment wrapText="1"/>
    </xf>
    <xf numFmtId="0" fontId="0" fillId="2" borderId="7" xfId="0" applyFill="1" applyBorder="1">
      <alignment wrapText="1"/>
    </xf>
    <xf numFmtId="4" fontId="0" fillId="2" borderId="7" xfId="0" applyNumberFormat="1" applyFill="1" applyBorder="1">
      <alignment wrapText="1"/>
    </xf>
    <xf numFmtId="0" fontId="0" fillId="2" borderId="9" xfId="0" applyFill="1" applyBorder="1">
      <alignment wrapText="1"/>
    </xf>
    <xf numFmtId="4" fontId="0" fillId="0" borderId="1" xfId="0" applyNumberForma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12" xfId="0" applyBorder="1" applyAlignment="1"/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0" xfId="0" applyFont="1">
      <alignment wrapText="1"/>
    </xf>
    <xf numFmtId="0" fontId="8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14" fillId="0" borderId="0" xfId="0" applyFont="1" applyAlignment="1">
      <alignment horizontal="left" vertical="center" wrapText="1" indent="4"/>
    </xf>
    <xf numFmtId="0" fontId="0" fillId="2" borderId="8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164" fontId="17" fillId="2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/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28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0" fontId="0" fillId="0" borderId="34" xfId="0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6" fillId="0" borderId="37" xfId="0" applyFont="1" applyFill="1" applyBorder="1" applyAlignment="1"/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44" xfId="0" applyFont="1" applyFill="1" applyBorder="1" applyAlignment="1"/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ill="1" applyBorder="1" applyAlignment="1"/>
    <xf numFmtId="0" fontId="3" fillId="0" borderId="48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6" fillId="0" borderId="33" xfId="0" applyFont="1" applyFill="1" applyBorder="1" applyAlignment="1">
      <alignment wrapText="1"/>
    </xf>
    <xf numFmtId="3" fontId="0" fillId="0" borderId="34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0" borderId="5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" fontId="11" fillId="0" borderId="68" xfId="0" applyNumberFormat="1" applyFont="1" applyBorder="1" applyAlignment="1">
      <alignment horizontal="right"/>
    </xf>
    <xf numFmtId="4" fontId="3" fillId="0" borderId="68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/>
    </xf>
    <xf numFmtId="4" fontId="11" fillId="0" borderId="69" xfId="0" applyNumberFormat="1" applyFont="1" applyBorder="1" applyAlignment="1">
      <alignment horizontal="right"/>
    </xf>
    <xf numFmtId="4" fontId="11" fillId="0" borderId="7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164" fontId="11" fillId="0" borderId="74" xfId="0" applyNumberFormat="1" applyFont="1" applyBorder="1" applyAlignment="1">
      <alignment horizontal="right" vertical="center"/>
    </xf>
    <xf numFmtId="164" fontId="11" fillId="0" borderId="75" xfId="0" applyNumberFormat="1" applyFont="1" applyBorder="1" applyAlignment="1">
      <alignment horizontal="right" vertical="center"/>
    </xf>
    <xf numFmtId="164" fontId="11" fillId="0" borderId="76" xfId="0" applyNumberFormat="1" applyFont="1" applyBorder="1" applyAlignment="1">
      <alignment horizontal="right" vertical="center"/>
    </xf>
    <xf numFmtId="0" fontId="11" fillId="0" borderId="67" xfId="0" applyFont="1" applyBorder="1" applyAlignment="1"/>
    <xf numFmtId="0" fontId="11" fillId="0" borderId="68" xfId="0" applyFont="1" applyBorder="1" applyAlignment="1"/>
    <xf numFmtId="4" fontId="3" fillId="0" borderId="65" xfId="0" applyNumberFormat="1" applyFont="1" applyBorder="1" applyAlignment="1">
      <alignment horizontal="right"/>
    </xf>
    <xf numFmtId="4" fontId="11" fillId="0" borderId="65" xfId="0" applyNumberFormat="1" applyFont="1" applyBorder="1" applyAlignment="1">
      <alignment horizontal="right"/>
    </xf>
    <xf numFmtId="4" fontId="11" fillId="0" borderId="66" xfId="0" applyNumberFormat="1" applyFont="1" applyBorder="1" applyAlignment="1">
      <alignment horizontal="right"/>
    </xf>
    <xf numFmtId="0" fontId="11" fillId="0" borderId="64" xfId="0" applyFont="1" applyBorder="1" applyAlignment="1"/>
    <xf numFmtId="0" fontId="11" fillId="0" borderId="65" xfId="0" applyFont="1" applyBorder="1" applyAlignment="1"/>
    <xf numFmtId="4" fontId="3" fillId="0" borderId="65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2" fillId="0" borderId="58" xfId="0" applyFont="1" applyBorder="1" applyAlignment="1"/>
    <xf numFmtId="0" fontId="12" fillId="0" borderId="59" xfId="0" applyFont="1" applyBorder="1" applyAlignment="1"/>
    <xf numFmtId="0" fontId="12" fillId="0" borderId="60" xfId="0" applyFont="1" applyBorder="1" applyAlignment="1"/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77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6" fillId="0" borderId="7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0" fillId="0" borderId="1" xfId="0" applyFill="1" applyBorder="1" applyAlignment="1"/>
    <xf numFmtId="0" fontId="0" fillId="0" borderId="83" xfId="0" applyFill="1" applyBorder="1" applyAlignment="1"/>
    <xf numFmtId="0" fontId="3" fillId="0" borderId="9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6" fillId="0" borderId="89" xfId="0" applyFon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9" fillId="0" borderId="57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top" wrapText="1"/>
    </xf>
    <xf numFmtId="0" fontId="10" fillId="0" borderId="78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0" fillId="0" borderId="79" xfId="0" applyFont="1" applyBorder="1" applyAlignment="1">
      <alignment horizontal="center" vertical="top" wrapText="1"/>
    </xf>
    <xf numFmtId="0" fontId="10" fillId="0" borderId="80" xfId="0" applyFont="1" applyBorder="1" applyAlignment="1">
      <alignment horizontal="center" vertical="top" wrapText="1"/>
    </xf>
    <xf numFmtId="4" fontId="17" fillId="3" borderId="21" xfId="0" applyNumberFormat="1" applyFont="1" applyFill="1" applyBorder="1" applyAlignment="1" applyProtection="1">
      <alignment horizontal="center" vertical="top"/>
      <protection locked="0"/>
    </xf>
    <xf numFmtId="4" fontId="1" fillId="3" borderId="79" xfId="0" applyNumberFormat="1" applyFont="1" applyFill="1" applyBorder="1" applyAlignment="1" applyProtection="1">
      <alignment horizontal="center" vertical="top"/>
      <protection locked="0"/>
    </xf>
    <xf numFmtId="4" fontId="1" fillId="3" borderId="80" xfId="0" applyNumberFormat="1" applyFont="1" applyFill="1" applyBorder="1" applyAlignment="1" applyProtection="1">
      <alignment horizontal="center" vertical="top"/>
      <protection locked="0"/>
    </xf>
    <xf numFmtId="4" fontId="17" fillId="0" borderId="24" xfId="0" applyNumberFormat="1" applyFont="1" applyBorder="1" applyAlignment="1">
      <alignment horizontal="center" vertical="top" wrapText="1"/>
    </xf>
    <xf numFmtId="4" fontId="17" fillId="0" borderId="81" xfId="0" applyNumberFormat="1" applyFont="1" applyBorder="1" applyAlignment="1">
      <alignment horizontal="center" vertical="top" wrapText="1"/>
    </xf>
    <xf numFmtId="4" fontId="17" fillId="0" borderId="25" xfId="0" applyNumberFormat="1" applyFont="1" applyBorder="1" applyAlignment="1">
      <alignment horizontal="center" vertical="top" wrapText="1"/>
    </xf>
    <xf numFmtId="0" fontId="6" fillId="0" borderId="95" xfId="0" applyFont="1" applyFill="1" applyBorder="1" applyAlignment="1"/>
    <xf numFmtId="0" fontId="0" fillId="0" borderId="96" xfId="0" applyFill="1" applyBorder="1" applyAlignment="1"/>
    <xf numFmtId="0" fontId="0" fillId="0" borderId="97" xfId="0" applyFill="1" applyBorder="1" applyAlignment="1"/>
    <xf numFmtId="0" fontId="0" fillId="0" borderId="89" xfId="0" applyFill="1" applyBorder="1" applyAlignment="1"/>
    <xf numFmtId="0" fontId="6" fillId="0" borderId="93" xfId="0" applyFont="1" applyFill="1" applyBorder="1" applyAlignment="1"/>
    <xf numFmtId="0" fontId="0" fillId="0" borderId="94" xfId="0" applyFill="1" applyBorder="1" applyAlignment="1"/>
    <xf numFmtId="0" fontId="0" fillId="0" borderId="29" xfId="0" applyFill="1" applyBorder="1" applyAlignment="1"/>
    <xf numFmtId="0" fontId="9" fillId="0" borderId="55" xfId="0" applyFont="1" applyFill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0" fillId="0" borderId="2" xfId="0" applyFill="1" applyBorder="1" applyAlignment="1"/>
    <xf numFmtId="0" fontId="6" fillId="0" borderId="1" xfId="0" applyFont="1" applyFill="1" applyBorder="1" applyAlignment="1"/>
    <xf numFmtId="0" fontId="6" fillId="0" borderId="83" xfId="0" applyFont="1" applyFill="1" applyBorder="1" applyAlignment="1"/>
    <xf numFmtId="0" fontId="0" fillId="0" borderId="0" xfId="0" applyFill="1" applyBorder="1">
      <alignment wrapText="1"/>
    </xf>
    <xf numFmtId="0" fontId="0" fillId="0" borderId="10" xfId="0" applyFill="1" applyBorder="1">
      <alignment wrapText="1"/>
    </xf>
    <xf numFmtId="0" fontId="6" fillId="0" borderId="90" xfId="0" applyFont="1" applyFill="1" applyBorder="1" applyAlignment="1">
      <alignment wrapText="1"/>
    </xf>
    <xf numFmtId="0" fontId="6" fillId="0" borderId="91" xfId="0" applyFont="1" applyFill="1" applyBorder="1" applyAlignment="1">
      <alignment wrapText="1"/>
    </xf>
    <xf numFmtId="0" fontId="6" fillId="0" borderId="92" xfId="0" applyFont="1" applyFill="1" applyBorder="1" applyAlignment="1">
      <alignment wrapText="1"/>
    </xf>
    <xf numFmtId="0" fontId="0" fillId="0" borderId="84" xfId="0" applyFill="1" applyBorder="1" applyAlignment="1"/>
    <xf numFmtId="0" fontId="0" fillId="0" borderId="85" xfId="0" applyFill="1" applyBorder="1" applyAlignment="1"/>
    <xf numFmtId="0" fontId="0" fillId="0" borderId="12" xfId="0" applyFill="1" applyBorder="1" applyAlignment="1"/>
    <xf numFmtId="0" fontId="9" fillId="0" borderId="78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8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top" wrapText="1"/>
    </xf>
    <xf numFmtId="0" fontId="9" fillId="0" borderId="80" xfId="0" applyFont="1" applyBorder="1" applyAlignment="1">
      <alignment horizontal="center" vertical="top" wrapText="1"/>
    </xf>
    <xf numFmtId="4" fontId="17" fillId="3" borderId="79" xfId="0" applyNumberFormat="1" applyFont="1" applyFill="1" applyBorder="1" applyAlignment="1" applyProtection="1">
      <alignment horizontal="center" vertical="top" wrapText="1"/>
      <protection locked="0"/>
    </xf>
    <xf numFmtId="4" fontId="17" fillId="3" borderId="80" xfId="0" applyNumberFormat="1" applyFont="1" applyFill="1" applyBorder="1" applyAlignment="1" applyProtection="1">
      <alignment horizontal="center" vertical="top" wrapText="1"/>
      <protection locked="0"/>
    </xf>
    <xf numFmtId="0" fontId="9" fillId="0" borderId="8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top" wrapText="1"/>
    </xf>
    <xf numFmtId="4" fontId="17" fillId="3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90" xfId="0" applyFont="1" applyFill="1" applyBorder="1" applyAlignment="1">
      <alignment vertical="center" wrapText="1"/>
    </xf>
    <xf numFmtId="0" fontId="0" fillId="0" borderId="91" xfId="0" applyFill="1" applyBorder="1" applyAlignment="1">
      <alignment vertical="center" wrapText="1"/>
    </xf>
    <xf numFmtId="0" fontId="0" fillId="0" borderId="92" xfId="0" applyFill="1" applyBorder="1" applyAlignment="1">
      <alignment vertical="center" wrapText="1"/>
    </xf>
    <xf numFmtId="0" fontId="0" fillId="0" borderId="1" xfId="0" applyFill="1" applyBorder="1">
      <alignment wrapText="1"/>
    </xf>
    <xf numFmtId="0" fontId="0" fillId="0" borderId="83" xfId="0" applyFill="1" applyBorder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83" xfId="0" applyFont="1" applyFill="1" applyBorder="1" applyAlignment="1">
      <alignment wrapText="1"/>
    </xf>
    <xf numFmtId="0" fontId="9" fillId="0" borderId="10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79" xfId="0" applyFont="1" applyFill="1" applyBorder="1" applyAlignment="1">
      <alignment horizontal="center" vertical="top" wrapText="1"/>
    </xf>
    <xf numFmtId="0" fontId="9" fillId="0" borderId="80" xfId="0" applyFont="1" applyFill="1" applyBorder="1" applyAlignment="1">
      <alignment horizontal="center" vertical="top" wrapText="1"/>
    </xf>
    <xf numFmtId="4" fontId="17" fillId="3" borderId="79" xfId="0" applyNumberFormat="1" applyFont="1" applyFill="1" applyBorder="1" applyAlignment="1" applyProtection="1">
      <alignment horizontal="center" vertical="top"/>
      <protection locked="0"/>
    </xf>
    <xf numFmtId="4" fontId="17" fillId="3" borderId="80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wrapText="1"/>
    </xf>
    <xf numFmtId="0" fontId="0" fillId="0" borderId="83" xfId="0" applyFill="1" applyBorder="1" applyAlignment="1">
      <alignment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96" xfId="0" applyFont="1" applyFill="1" applyBorder="1" applyAlignment="1">
      <alignment vertical="center" wrapText="1"/>
    </xf>
    <xf numFmtId="0" fontId="6" fillId="0" borderId="97" xfId="0" applyFont="1" applyFill="1" applyBorder="1" applyAlignment="1">
      <alignment vertical="center" wrapText="1"/>
    </xf>
    <xf numFmtId="0" fontId="0" fillId="0" borderId="91" xfId="0" applyFill="1" applyBorder="1" applyAlignment="1">
      <alignment wrapText="1"/>
    </xf>
    <xf numFmtId="0" fontId="6" fillId="0" borderId="84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86" xfId="0" applyFont="1" applyFill="1" applyBorder="1" applyAlignment="1">
      <alignment vertical="center" wrapText="1"/>
    </xf>
    <xf numFmtId="0" fontId="0" fillId="0" borderId="87" xfId="0" applyFill="1" applyBorder="1" applyAlignment="1">
      <alignment vertical="center" wrapText="1"/>
    </xf>
    <xf numFmtId="0" fontId="0" fillId="0" borderId="88" xfId="0" applyFill="1" applyBorder="1" applyAlignment="1">
      <alignment vertical="center" wrapText="1"/>
    </xf>
    <xf numFmtId="0" fontId="0" fillId="0" borderId="96" xfId="0" applyFill="1" applyBorder="1" applyAlignment="1">
      <alignment vertical="center" wrapText="1"/>
    </xf>
    <xf numFmtId="0" fontId="0" fillId="0" borderId="97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03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104" xfId="0" applyFill="1" applyBorder="1" applyAlignment="1">
      <alignment wrapText="1"/>
    </xf>
    <xf numFmtId="0" fontId="6" fillId="0" borderId="10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104" xfId="0" applyFill="1" applyBorder="1" applyAlignment="1">
      <alignment vertical="center" wrapText="1"/>
    </xf>
    <xf numFmtId="0" fontId="6" fillId="0" borderId="94" xfId="0" applyFont="1" applyFill="1" applyBorder="1" applyAlignment="1">
      <alignment vertical="center" wrapText="1"/>
    </xf>
    <xf numFmtId="0" fontId="0" fillId="0" borderId="94" xfId="0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wrapText="1"/>
    </xf>
    <xf numFmtId="0" fontId="0" fillId="0" borderId="94" xfId="0" applyFill="1" applyBorder="1" applyAlignment="1">
      <alignment wrapText="1"/>
    </xf>
    <xf numFmtId="0" fontId="3" fillId="0" borderId="9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99" xfId="0" applyFont="1" applyFill="1" applyBorder="1" applyAlignment="1">
      <alignment horizontal="center" wrapText="1"/>
    </xf>
    <xf numFmtId="0" fontId="6" fillId="0" borderId="98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99" xfId="0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wrapText="1"/>
    </xf>
    <xf numFmtId="0" fontId="0" fillId="0" borderId="96" xfId="0" applyFill="1" applyBorder="1" applyAlignment="1">
      <alignment wrapText="1"/>
    </xf>
    <xf numFmtId="0" fontId="0" fillId="0" borderId="97" xfId="0" applyFill="1" applyBorder="1" applyAlignment="1">
      <alignment wrapText="1"/>
    </xf>
    <xf numFmtId="0" fontId="0" fillId="0" borderId="92" xfId="0" applyFill="1" applyBorder="1" applyAlignment="1">
      <alignment wrapText="1"/>
    </xf>
    <xf numFmtId="0" fontId="6" fillId="0" borderId="8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9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16" fillId="0" borderId="10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8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6" fillId="0" borderId="93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left" wrapText="1"/>
    </xf>
    <xf numFmtId="0" fontId="6" fillId="0" borderId="94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wrapText="1"/>
    </xf>
    <xf numFmtId="0" fontId="3" fillId="0" borderId="102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00" xfId="0" applyFont="1" applyFill="1" applyBorder="1" applyAlignment="1">
      <alignment horizontal="center" wrapText="1"/>
    </xf>
    <xf numFmtId="0" fontId="3" fillId="0" borderId="10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5" xfId="0" applyFont="1" applyFill="1" applyBorder="1" applyAlignment="1">
      <alignment horizontal="left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0" fontId="6" fillId="0" borderId="91" xfId="0" applyFont="1" applyFill="1" applyBorder="1" applyAlignment="1">
      <alignment horizontal="left" vertical="center" wrapText="1"/>
    </xf>
    <xf numFmtId="0" fontId="6" fillId="0" borderId="91" xfId="0" applyFont="1" applyFill="1" applyBorder="1" applyAlignment="1"/>
    <xf numFmtId="0" fontId="0" fillId="0" borderId="91" xfId="0" applyFill="1" applyBorder="1" applyAlignment="1"/>
    <xf numFmtId="0" fontId="6" fillId="0" borderId="5" xfId="0" applyFont="1" applyFill="1" applyBorder="1" applyAlignment="1">
      <alignment vertical="center" wrapText="1"/>
    </xf>
    <xf numFmtId="0" fontId="6" fillId="0" borderId="108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4" fontId="17" fillId="0" borderId="105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17" fillId="0" borderId="15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07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6" fillId="0" borderId="84" xfId="0" applyFont="1" applyFill="1" applyBorder="1" applyAlignment="1"/>
    <xf numFmtId="0" fontId="6" fillId="0" borderId="85" xfId="0" applyFont="1" applyFill="1" applyBorder="1" applyAlignment="1"/>
    <xf numFmtId="0" fontId="6" fillId="0" borderId="12" xfId="0" applyFont="1" applyFill="1" applyBorder="1" applyAlignment="1"/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6" xfId="0" applyFont="1" applyBorder="1" applyAlignment="1">
      <alignment horizontal="center" vertical="top" wrapText="1"/>
    </xf>
    <xf numFmtId="0" fontId="9" fillId="0" borderId="107" xfId="0" applyFont="1" applyBorder="1" applyAlignment="1">
      <alignment horizontal="center" vertical="top" wrapText="1"/>
    </xf>
    <xf numFmtId="4" fontId="17" fillId="3" borderId="23" xfId="0" applyNumberFormat="1" applyFont="1" applyFill="1" applyBorder="1" applyAlignment="1" applyProtection="1">
      <alignment horizontal="center" vertical="top"/>
      <protection locked="0"/>
    </xf>
    <xf numFmtId="4" fontId="17" fillId="3" borderId="106" xfId="0" applyNumberFormat="1" applyFont="1" applyFill="1" applyBorder="1" applyAlignment="1" applyProtection="1">
      <alignment horizontal="center" vertical="top"/>
      <protection locked="0"/>
    </xf>
    <xf numFmtId="4" fontId="17" fillId="3" borderId="107" xfId="0" applyNumberFormat="1" applyFont="1" applyFill="1" applyBorder="1" applyAlignment="1" applyProtection="1">
      <alignment horizontal="center" vertical="top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152400</xdr:rowOff>
    </xdr:from>
    <xdr:to>
      <xdr:col>12</xdr:col>
      <xdr:colOff>102658</xdr:colOff>
      <xdr:row>5</xdr:row>
      <xdr:rowOff>47625</xdr:rowOff>
    </xdr:to>
    <xdr:pic>
      <xdr:nvPicPr>
        <xdr:cNvPr id="6" name="Slika 5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400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264583</xdr:colOff>
      <xdr:row>4</xdr:row>
      <xdr:rowOff>57150</xdr:rowOff>
    </xdr:to>
    <xdr:pic>
      <xdr:nvPicPr>
        <xdr:cNvPr id="6" name="Slika 5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95250</xdr:rowOff>
    </xdr:from>
    <xdr:to>
      <xdr:col>7</xdr:col>
      <xdr:colOff>493183</xdr:colOff>
      <xdr:row>4</xdr:row>
      <xdr:rowOff>152400</xdr:rowOff>
    </xdr:to>
    <xdr:pic>
      <xdr:nvPicPr>
        <xdr:cNvPr id="6" name="Slika 5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5250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114300</xdr:rowOff>
    </xdr:from>
    <xdr:to>
      <xdr:col>7</xdr:col>
      <xdr:colOff>674158</xdr:colOff>
      <xdr:row>5</xdr:row>
      <xdr:rowOff>9525</xdr:rowOff>
    </xdr:to>
    <xdr:pic>
      <xdr:nvPicPr>
        <xdr:cNvPr id="6" name="Slika 5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14300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</xdr:row>
      <xdr:rowOff>0</xdr:rowOff>
    </xdr:from>
    <xdr:to>
      <xdr:col>7</xdr:col>
      <xdr:colOff>445558</xdr:colOff>
      <xdr:row>5</xdr:row>
      <xdr:rowOff>69850</xdr:rowOff>
    </xdr:to>
    <xdr:pic>
      <xdr:nvPicPr>
        <xdr:cNvPr id="6" name="Slika 5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158750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104775</xdr:rowOff>
    </xdr:from>
    <xdr:to>
      <xdr:col>8</xdr:col>
      <xdr:colOff>64558</xdr:colOff>
      <xdr:row>5</xdr:row>
      <xdr:rowOff>0</xdr:rowOff>
    </xdr:to>
    <xdr:pic>
      <xdr:nvPicPr>
        <xdr:cNvPr id="5" name="Slika 4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697018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133350</xdr:rowOff>
    </xdr:from>
    <xdr:to>
      <xdr:col>8</xdr:col>
      <xdr:colOff>26458</xdr:colOff>
      <xdr:row>5</xdr:row>
      <xdr:rowOff>19050</xdr:rowOff>
    </xdr:to>
    <xdr:pic>
      <xdr:nvPicPr>
        <xdr:cNvPr id="5" name="Slika 4" descr="MIC Ravne in MIZKS in ES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33350"/>
          <a:ext cx="697018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N32"/>
  <sheetViews>
    <sheetView zoomScaleNormal="100" workbookViewId="0">
      <selection activeCell="K15" sqref="K15:M15"/>
    </sheetView>
  </sheetViews>
  <sheetFormatPr defaultRowHeight="12.75" x14ac:dyDescent="0.2"/>
  <cols>
    <col min="13" max="13" width="5.28515625" customWidth="1"/>
    <col min="14" max="14" width="9.85546875" customWidth="1"/>
    <col min="15" max="15" width="17.140625" customWidth="1"/>
    <col min="16" max="16" width="14.140625" customWidth="1"/>
    <col min="17" max="17" width="10.7109375" customWidth="1"/>
  </cols>
  <sheetData>
    <row r="1" spans="1:14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 customHeight="1" x14ac:dyDescent="0.2">
      <c r="F6" s="5"/>
      <c r="G6" s="5"/>
      <c r="H6" s="5"/>
      <c r="I6" s="5"/>
    </row>
    <row r="7" spans="1:14" ht="12.75" customHeight="1" x14ac:dyDescent="0.2">
      <c r="F7" s="5"/>
      <c r="G7" s="5"/>
      <c r="H7" s="5"/>
      <c r="I7" s="5"/>
    </row>
    <row r="8" spans="1:14" ht="58.5" customHeight="1" x14ac:dyDescent="0.2">
      <c r="D8" s="163" t="s">
        <v>505</v>
      </c>
      <c r="E8" s="164"/>
      <c r="F8" s="164"/>
      <c r="G8" s="164"/>
      <c r="H8" s="164"/>
      <c r="I8" s="164"/>
      <c r="J8" s="164"/>
      <c r="K8" s="164"/>
      <c r="L8" s="164"/>
      <c r="M8" s="6"/>
    </row>
    <row r="9" spans="1:14" ht="13.5" thickBo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9.5" thickTop="1" thickBot="1" x14ac:dyDescent="0.3">
      <c r="B10" s="11"/>
      <c r="C10" s="165" t="s">
        <v>16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7"/>
      <c r="N10" s="11"/>
    </row>
    <row r="11" spans="1:14" ht="19.5" thickTop="1" thickBot="1" x14ac:dyDescent="0.3">
      <c r="B11" s="12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70"/>
      <c r="N11" s="11"/>
    </row>
    <row r="12" spans="1:14" ht="19.5" thickTop="1" thickBot="1" x14ac:dyDescent="0.3">
      <c r="B12" s="13"/>
      <c r="C12" s="171" t="s">
        <v>17</v>
      </c>
      <c r="D12" s="172"/>
      <c r="E12" s="172"/>
      <c r="F12" s="173" t="s">
        <v>18</v>
      </c>
      <c r="G12" s="173"/>
      <c r="H12" s="174"/>
      <c r="I12" s="173" t="s">
        <v>19</v>
      </c>
      <c r="J12" s="174"/>
      <c r="K12" s="173" t="s">
        <v>20</v>
      </c>
      <c r="L12" s="174"/>
      <c r="M12" s="175"/>
      <c r="N12" s="14"/>
    </row>
    <row r="13" spans="1:14" ht="18" x14ac:dyDescent="0.25">
      <c r="B13" s="15"/>
      <c r="C13" s="160" t="s">
        <v>488</v>
      </c>
      <c r="D13" s="161"/>
      <c r="E13" s="161"/>
      <c r="F13" s="158">
        <f>'SKLOP1-DIDAKTIČNA CNC STRUŽNICA'!I81</f>
        <v>0</v>
      </c>
      <c r="G13" s="162"/>
      <c r="H13" s="162"/>
      <c r="I13" s="157">
        <f>0.2*F13</f>
        <v>0</v>
      </c>
      <c r="J13" s="157"/>
      <c r="K13" s="158">
        <f>SUM(F13:J13)</f>
        <v>0</v>
      </c>
      <c r="L13" s="158"/>
      <c r="M13" s="159"/>
      <c r="N13" s="16"/>
    </row>
    <row r="14" spans="1:14" ht="18" x14ac:dyDescent="0.25">
      <c r="B14" s="15"/>
      <c r="C14" s="155" t="s">
        <v>489</v>
      </c>
      <c r="D14" s="156"/>
      <c r="E14" s="156"/>
      <c r="F14" s="143">
        <f>'SKLOP2-DIDAKTIČNI OBD. CENTER '!I78</f>
        <v>0</v>
      </c>
      <c r="G14" s="144"/>
      <c r="H14" s="144"/>
      <c r="I14" s="157">
        <f>0.2*F14</f>
        <v>0</v>
      </c>
      <c r="J14" s="157"/>
      <c r="K14" s="158">
        <f>SUM(F14:J14)</f>
        <v>0</v>
      </c>
      <c r="L14" s="158"/>
      <c r="M14" s="159"/>
      <c r="N14" s="16"/>
    </row>
    <row r="15" spans="1:14" ht="18" x14ac:dyDescent="0.25">
      <c r="B15" s="15"/>
      <c r="C15" s="155" t="s">
        <v>490</v>
      </c>
      <c r="D15" s="156"/>
      <c r="E15" s="156"/>
      <c r="F15" s="143">
        <f>'SKLOP3-ROBOTSKA CELICA'!I273</f>
        <v>0</v>
      </c>
      <c r="G15" s="144"/>
      <c r="H15" s="144"/>
      <c r="I15" s="157">
        <f>0.2*F15</f>
        <v>0</v>
      </c>
      <c r="J15" s="157"/>
      <c r="K15" s="158">
        <f>SUM(F15:J15)</f>
        <v>0</v>
      </c>
      <c r="L15" s="158"/>
      <c r="M15" s="159"/>
      <c r="N15" s="16"/>
    </row>
    <row r="16" spans="1:14" ht="18" x14ac:dyDescent="0.25">
      <c r="B16" s="15"/>
      <c r="C16" s="155" t="s">
        <v>491</v>
      </c>
      <c r="D16" s="156"/>
      <c r="E16" s="156"/>
      <c r="F16" s="143">
        <f>'SKLOP4-OPREMA ZA 3D ZAJEM PODAT'!I44</f>
        <v>0</v>
      </c>
      <c r="G16" s="144"/>
      <c r="H16" s="144"/>
      <c r="I16" s="157">
        <f>0.2*F16</f>
        <v>0</v>
      </c>
      <c r="J16" s="157"/>
      <c r="K16" s="158">
        <f>SUM(F16:J16)</f>
        <v>0</v>
      </c>
      <c r="L16" s="158"/>
      <c r="M16" s="159"/>
      <c r="N16" s="16"/>
    </row>
    <row r="17" spans="2:14" ht="18.75" thickBot="1" x14ac:dyDescent="0.3">
      <c r="B17" s="15"/>
      <c r="C17" s="155" t="s">
        <v>492</v>
      </c>
      <c r="D17" s="156"/>
      <c r="E17" s="156"/>
      <c r="F17" s="143">
        <f>'SKLOP5-NAMIZNI OSEB. RAČUNALNIK'!I62</f>
        <v>0</v>
      </c>
      <c r="G17" s="144"/>
      <c r="H17" s="144"/>
      <c r="I17" s="145">
        <f>0.2*F17</f>
        <v>0</v>
      </c>
      <c r="J17" s="145"/>
      <c r="K17" s="146">
        <f>SUM(F17:J17)</f>
        <v>0</v>
      </c>
      <c r="L17" s="146"/>
      <c r="M17" s="147"/>
      <c r="N17" s="16"/>
    </row>
    <row r="18" spans="2:14" ht="18.75" thickBot="1" x14ac:dyDescent="0.3">
      <c r="B18" s="15"/>
      <c r="C18" s="149" t="s">
        <v>21</v>
      </c>
      <c r="D18" s="150"/>
      <c r="E18" s="151"/>
      <c r="F18" s="152">
        <f>SUM(F13:F17)</f>
        <v>0</v>
      </c>
      <c r="G18" s="152"/>
      <c r="H18" s="152"/>
      <c r="I18" s="153">
        <f>SUM(I13:I17)</f>
        <v>0</v>
      </c>
      <c r="J18" s="153"/>
      <c r="K18" s="153">
        <f>SUM(K13:K17)</f>
        <v>0</v>
      </c>
      <c r="L18" s="153"/>
      <c r="M18" s="154"/>
      <c r="N18" s="16"/>
    </row>
    <row r="19" spans="2:14" ht="13.5" thickTop="1" x14ac:dyDescent="0.2">
      <c r="C19" s="10"/>
      <c r="K19" s="1"/>
      <c r="L19" s="1"/>
      <c r="M19" s="1"/>
    </row>
    <row r="20" spans="2:14" x14ac:dyDescent="0.2">
      <c r="C20" s="10"/>
    </row>
    <row r="22" spans="2:14" x14ac:dyDescent="0.2">
      <c r="C22" s="141" t="s">
        <v>485</v>
      </c>
      <c r="D22" s="140" t="s">
        <v>486</v>
      </c>
      <c r="E22" s="140"/>
      <c r="F22" s="142" t="s">
        <v>487</v>
      </c>
      <c r="G22" s="142"/>
      <c r="H22" s="142"/>
      <c r="I22" s="140" t="s">
        <v>486</v>
      </c>
    </row>
    <row r="23" spans="2:14" x14ac:dyDescent="0.2">
      <c r="F23" s="139"/>
      <c r="G23" s="139"/>
      <c r="H23" s="139"/>
    </row>
    <row r="27" spans="2:14" x14ac:dyDescent="0.2">
      <c r="F27" s="5"/>
      <c r="G27" s="5"/>
      <c r="H27" s="5"/>
      <c r="I27" s="5"/>
    </row>
    <row r="28" spans="2:14" x14ac:dyDescent="0.2">
      <c r="F28" s="5"/>
      <c r="G28" s="5"/>
      <c r="H28" s="5"/>
      <c r="I28" s="5"/>
    </row>
    <row r="29" spans="2:14" x14ac:dyDescent="0.2">
      <c r="F29" s="5"/>
      <c r="G29" s="5"/>
      <c r="H29" s="5"/>
      <c r="I29" s="5"/>
    </row>
    <row r="30" spans="2:14" x14ac:dyDescent="0.2">
      <c r="F30" s="5"/>
      <c r="G30" s="5"/>
      <c r="H30" s="5"/>
      <c r="I30" s="5"/>
    </row>
    <row r="31" spans="2:14" x14ac:dyDescent="0.2">
      <c r="F31" s="5"/>
      <c r="G31" s="5"/>
      <c r="H31" s="5"/>
      <c r="I31" s="5"/>
    </row>
    <row r="32" spans="2:14" x14ac:dyDescent="0.2">
      <c r="F32" s="5"/>
      <c r="G32" s="5"/>
      <c r="H32" s="5"/>
      <c r="I32" s="5"/>
    </row>
  </sheetData>
  <sheetProtection password="CA85" sheet="1" objects="1" scenarios="1"/>
  <mergeCells count="33">
    <mergeCell ref="D8:L8"/>
    <mergeCell ref="C10:M10"/>
    <mergeCell ref="C11:M11"/>
    <mergeCell ref="C12:E12"/>
    <mergeCell ref="F12:H12"/>
    <mergeCell ref="I12:J12"/>
    <mergeCell ref="K12:M12"/>
    <mergeCell ref="I16:J16"/>
    <mergeCell ref="K16:M16"/>
    <mergeCell ref="C13:E13"/>
    <mergeCell ref="F13:H13"/>
    <mergeCell ref="I13:J13"/>
    <mergeCell ref="K13:M13"/>
    <mergeCell ref="C14:E14"/>
    <mergeCell ref="F14:H14"/>
    <mergeCell ref="I14:J14"/>
    <mergeCell ref="K14:M14"/>
    <mergeCell ref="F22:H22"/>
    <mergeCell ref="F17:H17"/>
    <mergeCell ref="I17:J17"/>
    <mergeCell ref="K17:M17"/>
    <mergeCell ref="A1:N5"/>
    <mergeCell ref="C18:E18"/>
    <mergeCell ref="F18:H18"/>
    <mergeCell ref="I18:J18"/>
    <mergeCell ref="K18:M18"/>
    <mergeCell ref="C17:E17"/>
    <mergeCell ref="C15:E15"/>
    <mergeCell ref="F15:H15"/>
    <mergeCell ref="I15:J15"/>
    <mergeCell ref="K15:M15"/>
    <mergeCell ref="C16:E16"/>
    <mergeCell ref="F16:H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&amp;L0061130221-RD-MIC-RAVNE-DIDAKTIKA&amp;CREKAPITULACIJA&amp;R&amp;P/&amp;N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"/>
  <sheetViews>
    <sheetView zoomScaleNormal="100" workbookViewId="0">
      <selection activeCell="Q23" sqref="Q23"/>
    </sheetView>
  </sheetViews>
  <sheetFormatPr defaultRowHeight="12.75" x14ac:dyDescent="0.2"/>
  <sheetData>
    <row r="1" spans="1:14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customHeight="1" x14ac:dyDescent="0.2"/>
    <row r="8" spans="1:14" ht="42.75" customHeight="1" x14ac:dyDescent="0.25">
      <c r="B8" s="17"/>
      <c r="C8" s="179" t="s">
        <v>493</v>
      </c>
      <c r="D8" s="180"/>
      <c r="E8" s="180"/>
      <c r="F8" s="180"/>
      <c r="G8" s="180"/>
      <c r="H8" s="180"/>
      <c r="I8" s="180"/>
      <c r="J8" s="180"/>
      <c r="K8" s="180"/>
      <c r="L8" s="181"/>
    </row>
    <row r="9" spans="1:14" x14ac:dyDescent="0.2"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</row>
    <row r="10" spans="1:14" ht="19.5" customHeight="1" x14ac:dyDescent="0.2">
      <c r="B10" s="21" t="s">
        <v>22</v>
      </c>
      <c r="C10" s="176" t="s">
        <v>23</v>
      </c>
      <c r="D10" s="177"/>
      <c r="E10" s="177"/>
      <c r="F10" s="177"/>
      <c r="G10" s="177"/>
      <c r="H10" s="177"/>
      <c r="I10" s="177"/>
      <c r="J10" s="177"/>
      <c r="K10" s="177"/>
      <c r="L10" s="178"/>
    </row>
    <row r="11" spans="1:14" ht="19.5" customHeight="1" x14ac:dyDescent="0.2">
      <c r="B11" s="21" t="s">
        <v>24</v>
      </c>
      <c r="C11" s="176" t="s">
        <v>25</v>
      </c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4" ht="19.5" customHeight="1" x14ac:dyDescent="0.2">
      <c r="B12" s="21" t="s">
        <v>26</v>
      </c>
      <c r="C12" s="182" t="s">
        <v>445</v>
      </c>
      <c r="D12" s="183"/>
      <c r="E12" s="183"/>
      <c r="F12" s="183"/>
      <c r="G12" s="183"/>
      <c r="H12" s="183"/>
      <c r="I12" s="183"/>
      <c r="J12" s="183"/>
      <c r="K12" s="183"/>
      <c r="L12" s="184"/>
    </row>
    <row r="13" spans="1:14" ht="39" customHeight="1" x14ac:dyDescent="0.2">
      <c r="B13" s="21" t="s">
        <v>27</v>
      </c>
      <c r="C13" s="176" t="s">
        <v>507</v>
      </c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4" s="17" customFormat="1" ht="27" customHeight="1" x14ac:dyDescent="0.2">
      <c r="B14" s="21" t="s">
        <v>28</v>
      </c>
      <c r="C14" s="182" t="s">
        <v>509</v>
      </c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4" s="17" customFormat="1" ht="39" customHeight="1" x14ac:dyDescent="0.2">
      <c r="B15" s="21" t="s">
        <v>29</v>
      </c>
      <c r="C15" s="176" t="s">
        <v>508</v>
      </c>
      <c r="D15" s="177"/>
      <c r="E15" s="177"/>
      <c r="F15" s="177"/>
      <c r="G15" s="177"/>
      <c r="H15" s="177"/>
      <c r="I15" s="177"/>
      <c r="J15" s="177"/>
      <c r="K15" s="177"/>
      <c r="L15" s="178"/>
    </row>
    <row r="16" spans="1:14" s="17" customFormat="1" ht="19.5" customHeight="1" x14ac:dyDescent="0.2">
      <c r="B16" s="21" t="s">
        <v>30</v>
      </c>
      <c r="C16" s="176" t="s">
        <v>31</v>
      </c>
      <c r="D16" s="177"/>
      <c r="E16" s="177"/>
      <c r="F16" s="177"/>
      <c r="G16" s="177"/>
      <c r="H16" s="177"/>
      <c r="I16" s="177"/>
      <c r="J16" s="177"/>
      <c r="K16" s="177"/>
      <c r="L16" s="178"/>
    </row>
    <row r="17" spans="2:12" s="17" customFormat="1" ht="20.100000000000001" customHeight="1" x14ac:dyDescent="0.2">
      <c r="B17" s="21" t="s">
        <v>32</v>
      </c>
      <c r="C17" s="176" t="s">
        <v>446</v>
      </c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7" customFormat="1" ht="39" customHeight="1" x14ac:dyDescent="0.2">
      <c r="B18" s="21" t="s">
        <v>33</v>
      </c>
      <c r="C18" s="176" t="s">
        <v>447</v>
      </c>
      <c r="D18" s="177"/>
      <c r="E18" s="177"/>
      <c r="F18" s="177"/>
      <c r="G18" s="177"/>
      <c r="H18" s="177"/>
      <c r="I18" s="177"/>
      <c r="J18" s="177"/>
      <c r="K18" s="177"/>
      <c r="L18" s="178"/>
    </row>
    <row r="19" spans="2:12" s="17" customFormat="1" ht="39" customHeight="1" x14ac:dyDescent="0.2">
      <c r="B19" s="69" t="s">
        <v>34</v>
      </c>
      <c r="C19" s="176" t="s">
        <v>510</v>
      </c>
      <c r="D19" s="177"/>
      <c r="E19" s="177"/>
      <c r="F19" s="177"/>
      <c r="G19" s="177"/>
      <c r="H19" s="177"/>
      <c r="I19" s="177"/>
      <c r="J19" s="177"/>
      <c r="K19" s="177"/>
      <c r="L19" s="178"/>
    </row>
    <row r="20" spans="2:12" s="17" customFormat="1" ht="39" customHeight="1" x14ac:dyDescent="0.2">
      <c r="B20" s="69" t="s">
        <v>35</v>
      </c>
      <c r="C20" s="182" t="s">
        <v>494</v>
      </c>
      <c r="D20" s="183"/>
      <c r="E20" s="183"/>
      <c r="F20" s="183"/>
      <c r="G20" s="183"/>
      <c r="H20" s="183"/>
      <c r="I20" s="183"/>
      <c r="J20" s="183"/>
      <c r="K20" s="183"/>
      <c r="L20" s="184"/>
    </row>
    <row r="21" spans="2:12" s="17" customFormat="1" ht="20.100000000000001" customHeight="1" x14ac:dyDescent="0.2">
      <c r="B21" s="21" t="s">
        <v>36</v>
      </c>
      <c r="C21" s="176" t="s">
        <v>448</v>
      </c>
      <c r="D21" s="177"/>
      <c r="E21" s="177"/>
      <c r="F21" s="177"/>
      <c r="G21" s="177"/>
      <c r="H21" s="177"/>
      <c r="I21" s="177"/>
      <c r="J21" s="177"/>
      <c r="K21" s="177"/>
      <c r="L21" s="178"/>
    </row>
    <row r="22" spans="2:12" s="17" customFormat="1" ht="39" customHeight="1" x14ac:dyDescent="0.2">
      <c r="B22" s="21" t="s">
        <v>37</v>
      </c>
      <c r="C22" s="176" t="s">
        <v>511</v>
      </c>
      <c r="D22" s="177"/>
      <c r="E22" s="177"/>
      <c r="F22" s="177"/>
      <c r="G22" s="177"/>
      <c r="H22" s="177"/>
      <c r="I22" s="177"/>
      <c r="J22" s="177"/>
      <c r="K22" s="177"/>
      <c r="L22" s="178"/>
    </row>
    <row r="23" spans="2:12" s="17" customFormat="1" ht="78.75" customHeight="1" x14ac:dyDescent="0.2">
      <c r="B23" s="21" t="s">
        <v>38</v>
      </c>
      <c r="C23" s="176" t="s">
        <v>512</v>
      </c>
      <c r="D23" s="177"/>
      <c r="E23" s="177"/>
      <c r="F23" s="177"/>
      <c r="G23" s="177"/>
      <c r="H23" s="177"/>
      <c r="I23" s="177"/>
      <c r="J23" s="177"/>
      <c r="K23" s="177"/>
      <c r="L23" s="178"/>
    </row>
    <row r="24" spans="2:12" ht="39" customHeight="1" x14ac:dyDescent="0.2">
      <c r="B24" s="21" t="s">
        <v>39</v>
      </c>
      <c r="C24" s="185" t="s">
        <v>40</v>
      </c>
      <c r="D24" s="186"/>
      <c r="E24" s="186"/>
      <c r="F24" s="186"/>
      <c r="G24" s="186"/>
      <c r="H24" s="186"/>
      <c r="I24" s="186"/>
      <c r="J24" s="186"/>
      <c r="K24" s="186"/>
      <c r="L24" s="187"/>
    </row>
    <row r="25" spans="2:12" x14ac:dyDescent="0.2"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x14ac:dyDescent="0.2">
      <c r="B26" s="17"/>
      <c r="C26" s="22"/>
      <c r="D26" s="20"/>
      <c r="E26" s="20"/>
      <c r="F26" s="20"/>
      <c r="G26" s="20"/>
      <c r="H26" s="20"/>
      <c r="I26" s="20"/>
      <c r="J26" s="20"/>
      <c r="K26" s="20"/>
      <c r="L26" s="20"/>
    </row>
    <row r="27" spans="2:12" x14ac:dyDescent="0.2"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x14ac:dyDescent="0.2">
      <c r="B28" s="17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 password="CA85" sheet="1" objects="1" scenarios="1"/>
  <mergeCells count="17">
    <mergeCell ref="C14:L14"/>
    <mergeCell ref="C21:L21"/>
    <mergeCell ref="C22:L22"/>
    <mergeCell ref="C23:L23"/>
    <mergeCell ref="C24:L24"/>
    <mergeCell ref="C15:L15"/>
    <mergeCell ref="C16:L16"/>
    <mergeCell ref="C17:L17"/>
    <mergeCell ref="C18:L18"/>
    <mergeCell ref="C19:L19"/>
    <mergeCell ref="C20:L20"/>
    <mergeCell ref="C13:L13"/>
    <mergeCell ref="A1:N5"/>
    <mergeCell ref="C8:L8"/>
    <mergeCell ref="C10:L10"/>
    <mergeCell ref="C11:L11"/>
    <mergeCell ref="C12:L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&amp;L0061130221-RD-MIC-RAVNE-DIDAKTIKA&amp;CSPLOŠNI POGOJI&amp;R&amp;P/&amp;N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N84"/>
  <sheetViews>
    <sheetView zoomScaleNormal="100" workbookViewId="0">
      <selection activeCell="N27" sqref="N27"/>
    </sheetView>
  </sheetViews>
  <sheetFormatPr defaultRowHeight="12.75" x14ac:dyDescent="0.2"/>
  <cols>
    <col min="1" max="1" width="6" customWidth="1"/>
    <col min="2" max="2" width="20" customWidth="1"/>
    <col min="3" max="3" width="53.85546875" customWidth="1"/>
    <col min="4" max="4" width="6.42578125" style="7" customWidth="1"/>
    <col min="5" max="5" width="9.85546875" customWidth="1"/>
    <col min="6" max="6" width="7.7109375" style="5" customWidth="1"/>
    <col min="7" max="7" width="9.42578125" style="5" customWidth="1"/>
    <col min="8" max="9" width="10.140625" style="5" customWidth="1"/>
  </cols>
  <sheetData>
    <row r="1" spans="1:14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6"/>
      <c r="K1" s="6"/>
      <c r="L1" s="6"/>
      <c r="M1" s="6"/>
      <c r="N1" s="6"/>
    </row>
    <row r="2" spans="1:14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6"/>
      <c r="K2" s="6"/>
      <c r="L2" s="6"/>
      <c r="M2" s="6"/>
      <c r="N2" s="6"/>
    </row>
    <row r="3" spans="1:14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6"/>
      <c r="K3" s="6"/>
      <c r="L3" s="6"/>
      <c r="M3" s="6"/>
      <c r="N3" s="6"/>
    </row>
    <row r="4" spans="1:14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6"/>
      <c r="K4" s="6"/>
      <c r="L4" s="6"/>
      <c r="M4" s="6"/>
      <c r="N4" s="6"/>
    </row>
    <row r="5" spans="1:14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6"/>
      <c r="K5" s="6"/>
      <c r="L5" s="6"/>
      <c r="M5" s="6"/>
      <c r="N5" s="6"/>
    </row>
    <row r="6" spans="1:14" ht="12.75" customHeight="1" x14ac:dyDescent="0.2">
      <c r="C6" s="46"/>
    </row>
    <row r="7" spans="1:14" ht="12.75" customHeight="1" thickBot="1" x14ac:dyDescent="0.25"/>
    <row r="8" spans="1:14" ht="19.5" customHeight="1" x14ac:dyDescent="0.25">
      <c r="A8" s="23" t="s">
        <v>58</v>
      </c>
      <c r="B8" s="24"/>
      <c r="C8" s="25"/>
      <c r="D8" s="24"/>
      <c r="E8" s="26"/>
      <c r="F8" s="26"/>
      <c r="G8" s="27"/>
      <c r="H8" s="26"/>
      <c r="I8" s="28"/>
    </row>
    <row r="9" spans="1:14" s="10" customFormat="1" ht="12.75" customHeight="1" x14ac:dyDescent="0.2">
      <c r="A9" s="3" t="s">
        <v>13</v>
      </c>
      <c r="B9" s="4"/>
      <c r="C9" s="2"/>
      <c r="D9" s="4"/>
      <c r="E9" s="2"/>
      <c r="F9" s="2"/>
      <c r="G9" s="29"/>
      <c r="H9" s="2"/>
      <c r="I9" s="30"/>
    </row>
    <row r="10" spans="1:14" s="10" customFormat="1" ht="3.75" customHeight="1" thickBot="1" x14ac:dyDescent="0.25">
      <c r="A10" s="31"/>
      <c r="B10" s="32"/>
      <c r="C10" s="33"/>
      <c r="D10" s="32"/>
      <c r="E10" s="33"/>
      <c r="F10" s="33"/>
      <c r="G10" s="33"/>
      <c r="H10" s="33"/>
      <c r="I10" s="34"/>
    </row>
    <row r="11" spans="1:14" ht="33" customHeight="1" thickBot="1" x14ac:dyDescent="0.25">
      <c r="A11" s="136" t="s">
        <v>12</v>
      </c>
      <c r="B11" s="137" t="s">
        <v>475</v>
      </c>
      <c r="C11" s="197" t="s">
        <v>14</v>
      </c>
      <c r="D11" s="198"/>
      <c r="E11" s="199"/>
      <c r="F11" s="138" t="s">
        <v>41</v>
      </c>
      <c r="G11" s="130" t="s">
        <v>42</v>
      </c>
      <c r="H11" s="130" t="s">
        <v>43</v>
      </c>
      <c r="I11" s="131" t="s">
        <v>44</v>
      </c>
    </row>
    <row r="12" spans="1:14" ht="12.75" customHeight="1" x14ac:dyDescent="0.2">
      <c r="A12" s="200">
        <v>1</v>
      </c>
      <c r="B12" s="203" t="s">
        <v>449</v>
      </c>
      <c r="C12" s="53" t="s">
        <v>461</v>
      </c>
      <c r="D12" s="35" t="s">
        <v>2</v>
      </c>
      <c r="E12" s="51" t="s">
        <v>3</v>
      </c>
      <c r="F12" s="222" t="s">
        <v>411</v>
      </c>
      <c r="G12" s="206">
        <v>1</v>
      </c>
      <c r="H12" s="209"/>
      <c r="I12" s="212">
        <f>(H12*G12)</f>
        <v>0</v>
      </c>
    </row>
    <row r="13" spans="1:14" ht="12.75" customHeight="1" x14ac:dyDescent="0.2">
      <c r="A13" s="201"/>
      <c r="B13" s="204"/>
      <c r="C13" s="70" t="s">
        <v>59</v>
      </c>
      <c r="D13" s="71" t="s">
        <v>46</v>
      </c>
      <c r="E13" s="72">
        <v>70</v>
      </c>
      <c r="F13" s="223"/>
      <c r="G13" s="207"/>
      <c r="H13" s="210"/>
      <c r="I13" s="213"/>
    </row>
    <row r="14" spans="1:14" ht="12.75" customHeight="1" x14ac:dyDescent="0.2">
      <c r="A14" s="201"/>
      <c r="B14" s="204"/>
      <c r="C14" s="73" t="s">
        <v>60</v>
      </c>
      <c r="D14" s="74" t="s">
        <v>1</v>
      </c>
      <c r="E14" s="75">
        <v>120</v>
      </c>
      <c r="F14" s="223"/>
      <c r="G14" s="207"/>
      <c r="H14" s="210"/>
      <c r="I14" s="213"/>
    </row>
    <row r="15" spans="1:14" ht="12.75" customHeight="1" x14ac:dyDescent="0.2">
      <c r="A15" s="201"/>
      <c r="B15" s="204"/>
      <c r="C15" s="73" t="s">
        <v>61</v>
      </c>
      <c r="D15" s="76" t="s">
        <v>50</v>
      </c>
      <c r="E15" s="75">
        <v>3500</v>
      </c>
      <c r="F15" s="223"/>
      <c r="G15" s="207"/>
      <c r="H15" s="210"/>
      <c r="I15" s="213"/>
    </row>
    <row r="16" spans="1:14" ht="12.75" customHeight="1" x14ac:dyDescent="0.2">
      <c r="A16" s="201"/>
      <c r="B16" s="204"/>
      <c r="C16" s="73" t="s">
        <v>62</v>
      </c>
      <c r="D16" s="77" t="s">
        <v>52</v>
      </c>
      <c r="E16" s="75">
        <v>1.5</v>
      </c>
      <c r="F16" s="223"/>
      <c r="G16" s="207"/>
      <c r="H16" s="210"/>
      <c r="I16" s="213"/>
    </row>
    <row r="17" spans="1:9" ht="12.75" customHeight="1" x14ac:dyDescent="0.2">
      <c r="A17" s="201"/>
      <c r="B17" s="204"/>
      <c r="C17" s="73" t="s">
        <v>63</v>
      </c>
      <c r="D17" s="78" t="s">
        <v>1</v>
      </c>
      <c r="E17" s="75">
        <v>170</v>
      </c>
      <c r="F17" s="223"/>
      <c r="G17" s="207"/>
      <c r="H17" s="210"/>
      <c r="I17" s="213"/>
    </row>
    <row r="18" spans="1:9" ht="12.75" customHeight="1" x14ac:dyDescent="0.2">
      <c r="A18" s="201"/>
      <c r="B18" s="204"/>
      <c r="C18" s="73" t="s">
        <v>64</v>
      </c>
      <c r="D18" s="79" t="s">
        <v>1</v>
      </c>
      <c r="E18" s="80">
        <v>200</v>
      </c>
      <c r="F18" s="223"/>
      <c r="G18" s="207"/>
      <c r="H18" s="210"/>
      <c r="I18" s="213"/>
    </row>
    <row r="19" spans="1:9" ht="12.75" customHeight="1" x14ac:dyDescent="0.2">
      <c r="A19" s="201"/>
      <c r="B19" s="204"/>
      <c r="C19" s="73" t="s">
        <v>65</v>
      </c>
      <c r="D19" s="74" t="s">
        <v>1</v>
      </c>
      <c r="E19" s="75">
        <v>20</v>
      </c>
      <c r="F19" s="223"/>
      <c r="G19" s="207"/>
      <c r="H19" s="210"/>
      <c r="I19" s="213"/>
    </row>
    <row r="20" spans="1:9" ht="12.75" customHeight="1" x14ac:dyDescent="0.2">
      <c r="A20" s="201"/>
      <c r="B20" s="204"/>
      <c r="C20" s="73" t="s">
        <v>66</v>
      </c>
      <c r="D20" s="74" t="s">
        <v>1</v>
      </c>
      <c r="E20" s="75">
        <v>75</v>
      </c>
      <c r="F20" s="223"/>
      <c r="G20" s="207"/>
      <c r="H20" s="210"/>
      <c r="I20" s="213"/>
    </row>
    <row r="21" spans="1:9" ht="12.75" customHeight="1" x14ac:dyDescent="0.2">
      <c r="A21" s="201"/>
      <c r="B21" s="204"/>
      <c r="C21" s="81" t="s">
        <v>67</v>
      </c>
      <c r="D21" s="74" t="s">
        <v>1</v>
      </c>
      <c r="E21" s="75">
        <v>50</v>
      </c>
      <c r="F21" s="223"/>
      <c r="G21" s="207"/>
      <c r="H21" s="210"/>
      <c r="I21" s="213"/>
    </row>
    <row r="22" spans="1:9" ht="12.75" customHeight="1" x14ac:dyDescent="0.2">
      <c r="A22" s="201"/>
      <c r="B22" s="204"/>
      <c r="C22" s="82" t="s">
        <v>68</v>
      </c>
      <c r="D22" s="77" t="s">
        <v>1</v>
      </c>
      <c r="E22" s="75">
        <v>170</v>
      </c>
      <c r="F22" s="223"/>
      <c r="G22" s="207"/>
      <c r="H22" s="210"/>
      <c r="I22" s="213"/>
    </row>
    <row r="23" spans="1:9" ht="12.75" customHeight="1" x14ac:dyDescent="0.2">
      <c r="A23" s="201"/>
      <c r="B23" s="204"/>
      <c r="C23" s="81" t="s">
        <v>69</v>
      </c>
      <c r="D23" s="77" t="s">
        <v>1</v>
      </c>
      <c r="E23" s="75">
        <v>5.0000000000000001E-3</v>
      </c>
      <c r="F23" s="223"/>
      <c r="G23" s="207"/>
      <c r="H23" s="210"/>
      <c r="I23" s="213"/>
    </row>
    <row r="24" spans="1:9" ht="12.75" customHeight="1" x14ac:dyDescent="0.2">
      <c r="A24" s="201"/>
      <c r="B24" s="204"/>
      <c r="C24" s="82" t="s">
        <v>70</v>
      </c>
      <c r="D24" s="77" t="s">
        <v>1</v>
      </c>
      <c r="E24" s="75">
        <v>5.0000000000000001E-3</v>
      </c>
      <c r="F24" s="223"/>
      <c r="G24" s="207"/>
      <c r="H24" s="210"/>
      <c r="I24" s="213"/>
    </row>
    <row r="25" spans="1:9" ht="12.75" customHeight="1" x14ac:dyDescent="0.2">
      <c r="A25" s="201"/>
      <c r="B25" s="204"/>
      <c r="C25" s="81" t="s">
        <v>71</v>
      </c>
      <c r="D25" s="74" t="s">
        <v>51</v>
      </c>
      <c r="E25" s="83">
        <v>8</v>
      </c>
      <c r="F25" s="223"/>
      <c r="G25" s="207"/>
      <c r="H25" s="210"/>
      <c r="I25" s="213"/>
    </row>
    <row r="26" spans="1:9" ht="12.75" customHeight="1" x14ac:dyDescent="0.2">
      <c r="A26" s="201"/>
      <c r="B26" s="204"/>
      <c r="C26" s="81" t="s">
        <v>73</v>
      </c>
      <c r="D26" s="74" t="s">
        <v>1</v>
      </c>
      <c r="E26" s="84" t="s">
        <v>72</v>
      </c>
      <c r="F26" s="223"/>
      <c r="G26" s="207"/>
      <c r="H26" s="210"/>
      <c r="I26" s="213"/>
    </row>
    <row r="27" spans="1:9" ht="12.75" customHeight="1" x14ac:dyDescent="0.2">
      <c r="A27" s="201"/>
      <c r="B27" s="204"/>
      <c r="C27" s="81" t="s">
        <v>74</v>
      </c>
      <c r="D27" s="74" t="s">
        <v>1</v>
      </c>
      <c r="E27" s="83">
        <v>16</v>
      </c>
      <c r="F27" s="223"/>
      <c r="G27" s="207"/>
      <c r="H27" s="210"/>
      <c r="I27" s="213"/>
    </row>
    <row r="28" spans="1:9" ht="12.75" customHeight="1" x14ac:dyDescent="0.2">
      <c r="A28" s="201"/>
      <c r="B28" s="204"/>
      <c r="C28" s="81" t="s">
        <v>75</v>
      </c>
      <c r="D28" s="74" t="s">
        <v>1</v>
      </c>
      <c r="E28" s="83">
        <v>1900</v>
      </c>
      <c r="F28" s="223"/>
      <c r="G28" s="207"/>
      <c r="H28" s="210"/>
      <c r="I28" s="213"/>
    </row>
    <row r="29" spans="1:9" ht="12.75" customHeight="1" x14ac:dyDescent="0.2">
      <c r="A29" s="201"/>
      <c r="B29" s="204"/>
      <c r="C29" s="81" t="s">
        <v>76</v>
      </c>
      <c r="D29" s="74" t="s">
        <v>1</v>
      </c>
      <c r="E29" s="83">
        <v>1300</v>
      </c>
      <c r="F29" s="223"/>
      <c r="G29" s="207"/>
      <c r="H29" s="210"/>
      <c r="I29" s="213"/>
    </row>
    <row r="30" spans="1:9" ht="12.75" customHeight="1" x14ac:dyDescent="0.2">
      <c r="A30" s="201"/>
      <c r="B30" s="204"/>
      <c r="C30" s="81" t="s">
        <v>77</v>
      </c>
      <c r="D30" s="74" t="s">
        <v>1</v>
      </c>
      <c r="E30" s="83">
        <v>1200</v>
      </c>
      <c r="F30" s="223"/>
      <c r="G30" s="207"/>
      <c r="H30" s="210"/>
      <c r="I30" s="213"/>
    </row>
    <row r="31" spans="1:9" ht="12.75" customHeight="1" x14ac:dyDescent="0.2">
      <c r="A31" s="201"/>
      <c r="B31" s="204"/>
      <c r="C31" s="82" t="s">
        <v>78</v>
      </c>
      <c r="D31" s="77"/>
      <c r="E31" s="83"/>
      <c r="F31" s="223"/>
      <c r="G31" s="207"/>
      <c r="H31" s="210"/>
      <c r="I31" s="213"/>
    </row>
    <row r="32" spans="1:9" ht="12.75" customHeight="1" x14ac:dyDescent="0.2">
      <c r="A32" s="201"/>
      <c r="B32" s="204"/>
      <c r="C32" s="81" t="s">
        <v>79</v>
      </c>
      <c r="D32" s="77"/>
      <c r="E32" s="85"/>
      <c r="F32" s="223"/>
      <c r="G32" s="207"/>
      <c r="H32" s="210"/>
      <c r="I32" s="213"/>
    </row>
    <row r="33" spans="1:9" ht="12.75" customHeight="1" x14ac:dyDescent="0.2">
      <c r="A33" s="201"/>
      <c r="B33" s="204"/>
      <c r="C33" s="81" t="s">
        <v>80</v>
      </c>
      <c r="D33" s="86"/>
      <c r="E33" s="87"/>
      <c r="F33" s="223"/>
      <c r="G33" s="207"/>
      <c r="H33" s="210"/>
      <c r="I33" s="213"/>
    </row>
    <row r="34" spans="1:9" ht="12" customHeight="1" x14ac:dyDescent="0.2">
      <c r="A34" s="201"/>
      <c r="B34" s="204"/>
      <c r="C34" s="191" t="s">
        <v>56</v>
      </c>
      <c r="D34" s="192"/>
      <c r="E34" s="193"/>
      <c r="F34" s="223"/>
      <c r="G34" s="207"/>
      <c r="H34" s="210"/>
      <c r="I34" s="213"/>
    </row>
    <row r="35" spans="1:9" ht="12" customHeight="1" x14ac:dyDescent="0.2">
      <c r="A35" s="201"/>
      <c r="B35" s="204"/>
      <c r="C35" s="194" t="s">
        <v>81</v>
      </c>
      <c r="D35" s="195"/>
      <c r="E35" s="196"/>
      <c r="F35" s="223"/>
      <c r="G35" s="207"/>
      <c r="H35" s="210"/>
      <c r="I35" s="213"/>
    </row>
    <row r="36" spans="1:9" ht="12" customHeight="1" x14ac:dyDescent="0.2">
      <c r="A36" s="201"/>
      <c r="B36" s="204"/>
      <c r="C36" s="188" t="s">
        <v>82</v>
      </c>
      <c r="D36" s="189"/>
      <c r="E36" s="190"/>
      <c r="F36" s="223"/>
      <c r="G36" s="207"/>
      <c r="H36" s="210"/>
      <c r="I36" s="213"/>
    </row>
    <row r="37" spans="1:9" ht="12" customHeight="1" x14ac:dyDescent="0.2">
      <c r="A37" s="201"/>
      <c r="B37" s="204"/>
      <c r="C37" s="188" t="s">
        <v>83</v>
      </c>
      <c r="D37" s="189"/>
      <c r="E37" s="190"/>
      <c r="F37" s="223"/>
      <c r="G37" s="207"/>
      <c r="H37" s="210"/>
      <c r="I37" s="213"/>
    </row>
    <row r="38" spans="1:9" ht="12" customHeight="1" x14ac:dyDescent="0.2">
      <c r="A38" s="201"/>
      <c r="B38" s="204"/>
      <c r="C38" s="194" t="s">
        <v>84</v>
      </c>
      <c r="D38" s="195"/>
      <c r="E38" s="196"/>
      <c r="F38" s="223"/>
      <c r="G38" s="207"/>
      <c r="H38" s="210"/>
      <c r="I38" s="213"/>
    </row>
    <row r="39" spans="1:9" ht="12" customHeight="1" x14ac:dyDescent="0.2">
      <c r="A39" s="201"/>
      <c r="B39" s="204"/>
      <c r="C39" s="188" t="s">
        <v>85</v>
      </c>
      <c r="D39" s="189"/>
      <c r="E39" s="190"/>
      <c r="F39" s="223"/>
      <c r="G39" s="207"/>
      <c r="H39" s="210"/>
      <c r="I39" s="213"/>
    </row>
    <row r="40" spans="1:9" ht="12" customHeight="1" x14ac:dyDescent="0.2">
      <c r="A40" s="201"/>
      <c r="B40" s="204"/>
      <c r="C40" s="188" t="s">
        <v>86</v>
      </c>
      <c r="D40" s="189"/>
      <c r="E40" s="190"/>
      <c r="F40" s="223"/>
      <c r="G40" s="207"/>
      <c r="H40" s="210"/>
      <c r="I40" s="213"/>
    </row>
    <row r="41" spans="1:9" ht="12" customHeight="1" x14ac:dyDescent="0.2">
      <c r="A41" s="201"/>
      <c r="B41" s="204"/>
      <c r="C41" s="188" t="s">
        <v>87</v>
      </c>
      <c r="D41" s="189"/>
      <c r="E41" s="190"/>
      <c r="F41" s="223"/>
      <c r="G41" s="207"/>
      <c r="H41" s="210"/>
      <c r="I41" s="213"/>
    </row>
    <row r="42" spans="1:9" ht="12" customHeight="1" x14ac:dyDescent="0.2">
      <c r="A42" s="201"/>
      <c r="B42" s="204"/>
      <c r="C42" s="188" t="s">
        <v>88</v>
      </c>
      <c r="D42" s="189"/>
      <c r="E42" s="190"/>
      <c r="F42" s="223"/>
      <c r="G42" s="207"/>
      <c r="H42" s="210"/>
      <c r="I42" s="213"/>
    </row>
    <row r="43" spans="1:9" ht="12" customHeight="1" x14ac:dyDescent="0.2">
      <c r="A43" s="201"/>
      <c r="B43" s="204"/>
      <c r="C43" s="194" t="s">
        <v>89</v>
      </c>
      <c r="D43" s="195"/>
      <c r="E43" s="196"/>
      <c r="F43" s="223"/>
      <c r="G43" s="207"/>
      <c r="H43" s="210"/>
      <c r="I43" s="213"/>
    </row>
    <row r="44" spans="1:9" ht="12" customHeight="1" x14ac:dyDescent="0.2">
      <c r="A44" s="201"/>
      <c r="B44" s="204"/>
      <c r="C44" s="219" t="s">
        <v>90</v>
      </c>
      <c r="D44" s="220"/>
      <c r="E44" s="221"/>
      <c r="F44" s="223"/>
      <c r="G44" s="207"/>
      <c r="H44" s="210"/>
      <c r="I44" s="213"/>
    </row>
    <row r="45" spans="1:9" ht="12" customHeight="1" x14ac:dyDescent="0.2">
      <c r="A45" s="201"/>
      <c r="B45" s="204"/>
      <c r="C45" s="219" t="s">
        <v>91</v>
      </c>
      <c r="D45" s="220"/>
      <c r="E45" s="221"/>
      <c r="F45" s="223"/>
      <c r="G45" s="207"/>
      <c r="H45" s="210"/>
      <c r="I45" s="213"/>
    </row>
    <row r="46" spans="1:9" ht="12" customHeight="1" x14ac:dyDescent="0.2">
      <c r="A46" s="201"/>
      <c r="B46" s="204"/>
      <c r="C46" s="219" t="s">
        <v>92</v>
      </c>
      <c r="D46" s="220"/>
      <c r="E46" s="221"/>
      <c r="F46" s="223"/>
      <c r="G46" s="207"/>
      <c r="H46" s="210"/>
      <c r="I46" s="213"/>
    </row>
    <row r="47" spans="1:9" ht="12" customHeight="1" x14ac:dyDescent="0.2">
      <c r="A47" s="201"/>
      <c r="B47" s="204"/>
      <c r="C47" s="188" t="s">
        <v>93</v>
      </c>
      <c r="D47" s="189"/>
      <c r="E47" s="190"/>
      <c r="F47" s="223"/>
      <c r="G47" s="207"/>
      <c r="H47" s="210"/>
      <c r="I47" s="213"/>
    </row>
    <row r="48" spans="1:9" ht="12" customHeight="1" x14ac:dyDescent="0.2">
      <c r="A48" s="201"/>
      <c r="B48" s="204"/>
      <c r="C48" s="215" t="s">
        <v>0</v>
      </c>
      <c r="D48" s="216"/>
      <c r="E48" s="217"/>
      <c r="F48" s="223"/>
      <c r="G48" s="207"/>
      <c r="H48" s="210"/>
      <c r="I48" s="213"/>
    </row>
    <row r="49" spans="1:9" ht="12.75" customHeight="1" x14ac:dyDescent="0.2">
      <c r="A49" s="201"/>
      <c r="B49" s="204"/>
      <c r="C49" s="191" t="s">
        <v>4</v>
      </c>
      <c r="D49" s="192"/>
      <c r="E49" s="193"/>
      <c r="F49" s="223"/>
      <c r="G49" s="207"/>
      <c r="H49" s="210"/>
      <c r="I49" s="213"/>
    </row>
    <row r="50" spans="1:9" ht="12.75" customHeight="1" x14ac:dyDescent="0.2">
      <c r="A50" s="201"/>
      <c r="B50" s="204"/>
      <c r="C50" s="218" t="s">
        <v>10</v>
      </c>
      <c r="D50" s="195"/>
      <c r="E50" s="196"/>
      <c r="F50" s="223"/>
      <c r="G50" s="207"/>
      <c r="H50" s="210"/>
      <c r="I50" s="213"/>
    </row>
    <row r="51" spans="1:9" ht="12.75" customHeight="1" x14ac:dyDescent="0.2">
      <c r="A51" s="201"/>
      <c r="B51" s="204"/>
      <c r="C51" s="225" t="s">
        <v>9</v>
      </c>
      <c r="D51" s="189"/>
      <c r="E51" s="190"/>
      <c r="F51" s="223"/>
      <c r="G51" s="207"/>
      <c r="H51" s="210"/>
      <c r="I51" s="213"/>
    </row>
    <row r="52" spans="1:9" ht="12.75" customHeight="1" x14ac:dyDescent="0.2">
      <c r="A52" s="201"/>
      <c r="B52" s="204"/>
      <c r="C52" s="188" t="s">
        <v>7</v>
      </c>
      <c r="D52" s="226"/>
      <c r="E52" s="227"/>
      <c r="F52" s="223"/>
      <c r="G52" s="207"/>
      <c r="H52" s="210"/>
      <c r="I52" s="213"/>
    </row>
    <row r="53" spans="1:9" ht="12.75" customHeight="1" x14ac:dyDescent="0.2">
      <c r="A53" s="201"/>
      <c r="B53" s="204"/>
      <c r="C53" s="218" t="s">
        <v>8</v>
      </c>
      <c r="D53" s="228"/>
      <c r="E53" s="229"/>
      <c r="F53" s="223"/>
      <c r="G53" s="207"/>
      <c r="H53" s="210"/>
      <c r="I53" s="213"/>
    </row>
    <row r="54" spans="1:9" ht="12.75" customHeight="1" x14ac:dyDescent="0.2">
      <c r="A54" s="201"/>
      <c r="B54" s="204"/>
      <c r="C54" s="225" t="s">
        <v>5</v>
      </c>
      <c r="D54" s="189"/>
      <c r="E54" s="190"/>
      <c r="F54" s="223"/>
      <c r="G54" s="207"/>
      <c r="H54" s="210"/>
      <c r="I54" s="213"/>
    </row>
    <row r="55" spans="1:9" ht="25.5" customHeight="1" x14ac:dyDescent="0.2">
      <c r="A55" s="201"/>
      <c r="B55" s="204"/>
      <c r="C55" s="230" t="s">
        <v>6</v>
      </c>
      <c r="D55" s="231"/>
      <c r="E55" s="232"/>
      <c r="F55" s="223"/>
      <c r="G55" s="207"/>
      <c r="H55" s="210"/>
      <c r="I55" s="213"/>
    </row>
    <row r="56" spans="1:9" ht="12.75" customHeight="1" x14ac:dyDescent="0.2">
      <c r="A56" s="201"/>
      <c r="B56" s="204"/>
      <c r="C56" s="188" t="s">
        <v>450</v>
      </c>
      <c r="D56" s="226"/>
      <c r="E56" s="227"/>
      <c r="F56" s="223"/>
      <c r="G56" s="207"/>
      <c r="H56" s="210"/>
      <c r="I56" s="213"/>
    </row>
    <row r="57" spans="1:9" ht="12.75" customHeight="1" thickBot="1" x14ac:dyDescent="0.25">
      <c r="A57" s="202"/>
      <c r="B57" s="205"/>
      <c r="C57" s="233" t="s">
        <v>11</v>
      </c>
      <c r="D57" s="234"/>
      <c r="E57" s="235"/>
      <c r="F57" s="224"/>
      <c r="G57" s="208"/>
      <c r="H57" s="211"/>
      <c r="I57" s="214"/>
    </row>
    <row r="58" spans="1:9" ht="25.5" customHeight="1" x14ac:dyDescent="0.2">
      <c r="A58" s="236">
        <v>2</v>
      </c>
      <c r="B58" s="238" t="s">
        <v>139</v>
      </c>
      <c r="C58" s="240" t="s">
        <v>57</v>
      </c>
      <c r="D58" s="241"/>
      <c r="E58" s="242"/>
      <c r="F58" s="236" t="s">
        <v>451</v>
      </c>
      <c r="G58" s="243">
        <v>1</v>
      </c>
      <c r="H58" s="245"/>
      <c r="I58" s="213">
        <f>(H58*G58)</f>
        <v>0</v>
      </c>
    </row>
    <row r="59" spans="1:9" s="37" customFormat="1" ht="12.75" customHeight="1" x14ac:dyDescent="0.2">
      <c r="A59" s="236"/>
      <c r="B59" s="238"/>
      <c r="C59" s="54" t="s">
        <v>54</v>
      </c>
      <c r="D59" s="36" t="s">
        <v>2</v>
      </c>
      <c r="E59" s="55" t="s">
        <v>453</v>
      </c>
      <c r="F59" s="236"/>
      <c r="G59" s="243"/>
      <c r="H59" s="245"/>
      <c r="I59" s="213"/>
    </row>
    <row r="60" spans="1:9" s="37" customFormat="1" x14ac:dyDescent="0.2">
      <c r="A60" s="236"/>
      <c r="B60" s="238"/>
      <c r="C60" s="88" t="s">
        <v>94</v>
      </c>
      <c r="D60" s="89" t="s">
        <v>45</v>
      </c>
      <c r="E60" s="90">
        <v>3</v>
      </c>
      <c r="F60" s="236"/>
      <c r="G60" s="243"/>
      <c r="H60" s="245"/>
      <c r="I60" s="213"/>
    </row>
    <row r="61" spans="1:9" s="37" customFormat="1" x14ac:dyDescent="0.2">
      <c r="A61" s="236"/>
      <c r="B61" s="238"/>
      <c r="C61" s="81" t="s">
        <v>95</v>
      </c>
      <c r="D61" s="91" t="s">
        <v>45</v>
      </c>
      <c r="E61" s="84">
        <v>1</v>
      </c>
      <c r="F61" s="236"/>
      <c r="G61" s="243"/>
      <c r="H61" s="245"/>
      <c r="I61" s="213"/>
    </row>
    <row r="62" spans="1:9" s="37" customFormat="1" x14ac:dyDescent="0.2">
      <c r="A62" s="236"/>
      <c r="B62" s="238"/>
      <c r="C62" s="82" t="s">
        <v>96</v>
      </c>
      <c r="D62" s="79" t="s">
        <v>45</v>
      </c>
      <c r="E62" s="92">
        <v>1</v>
      </c>
      <c r="F62" s="236"/>
      <c r="G62" s="243"/>
      <c r="H62" s="245"/>
      <c r="I62" s="213"/>
    </row>
    <row r="63" spans="1:9" s="37" customFormat="1" x14ac:dyDescent="0.2">
      <c r="A63" s="236"/>
      <c r="B63" s="238"/>
      <c r="C63" s="73" t="s">
        <v>97</v>
      </c>
      <c r="D63" s="74" t="s">
        <v>45</v>
      </c>
      <c r="E63" s="93">
        <v>1</v>
      </c>
      <c r="F63" s="236"/>
      <c r="G63" s="243"/>
      <c r="H63" s="245"/>
      <c r="I63" s="213"/>
    </row>
    <row r="64" spans="1:9" s="37" customFormat="1" x14ac:dyDescent="0.2">
      <c r="A64" s="236"/>
      <c r="B64" s="238"/>
      <c r="C64" s="73" t="s">
        <v>98</v>
      </c>
      <c r="D64" s="74" t="s">
        <v>45</v>
      </c>
      <c r="E64" s="93">
        <v>2</v>
      </c>
      <c r="F64" s="236"/>
      <c r="G64" s="243"/>
      <c r="H64" s="245"/>
      <c r="I64" s="213"/>
    </row>
    <row r="65" spans="1:9" s="37" customFormat="1" x14ac:dyDescent="0.2">
      <c r="A65" s="236"/>
      <c r="B65" s="238"/>
      <c r="C65" s="81" t="s">
        <v>99</v>
      </c>
      <c r="D65" s="74" t="s">
        <v>45</v>
      </c>
      <c r="E65" s="93">
        <v>1</v>
      </c>
      <c r="F65" s="236"/>
      <c r="G65" s="243"/>
      <c r="H65" s="245"/>
      <c r="I65" s="213"/>
    </row>
    <row r="66" spans="1:9" s="37" customFormat="1" x14ac:dyDescent="0.2">
      <c r="A66" s="236"/>
      <c r="B66" s="238"/>
      <c r="C66" s="82" t="s">
        <v>100</v>
      </c>
      <c r="D66" s="74" t="s">
        <v>45</v>
      </c>
      <c r="E66" s="93">
        <v>1</v>
      </c>
      <c r="F66" s="236"/>
      <c r="G66" s="243"/>
      <c r="H66" s="245"/>
      <c r="I66" s="213"/>
    </row>
    <row r="67" spans="1:9" s="37" customFormat="1" x14ac:dyDescent="0.2">
      <c r="A67" s="236"/>
      <c r="B67" s="238"/>
      <c r="C67" s="73" t="s">
        <v>102</v>
      </c>
      <c r="D67" s="74" t="s">
        <v>45</v>
      </c>
      <c r="E67" s="84">
        <v>1</v>
      </c>
      <c r="F67" s="236"/>
      <c r="G67" s="243"/>
      <c r="H67" s="245"/>
      <c r="I67" s="213"/>
    </row>
    <row r="68" spans="1:9" s="37" customFormat="1" x14ac:dyDescent="0.2">
      <c r="A68" s="236"/>
      <c r="B68" s="238"/>
      <c r="C68" s="73" t="s">
        <v>101</v>
      </c>
      <c r="D68" s="94" t="s">
        <v>45</v>
      </c>
      <c r="E68" s="92">
        <v>1</v>
      </c>
      <c r="F68" s="236"/>
      <c r="G68" s="243"/>
      <c r="H68" s="245"/>
      <c r="I68" s="213"/>
    </row>
    <row r="69" spans="1:9" x14ac:dyDescent="0.2">
      <c r="A69" s="236"/>
      <c r="B69" s="238"/>
      <c r="C69" s="73" t="s">
        <v>103</v>
      </c>
      <c r="D69" s="77" t="s">
        <v>45</v>
      </c>
      <c r="E69" s="83">
        <v>1</v>
      </c>
      <c r="F69" s="236"/>
      <c r="G69" s="243"/>
      <c r="H69" s="245"/>
      <c r="I69" s="213"/>
    </row>
    <row r="70" spans="1:9" x14ac:dyDescent="0.2">
      <c r="A70" s="236"/>
      <c r="B70" s="238"/>
      <c r="C70" s="73" t="s">
        <v>104</v>
      </c>
      <c r="D70" s="77" t="s">
        <v>45</v>
      </c>
      <c r="E70" s="95">
        <v>1</v>
      </c>
      <c r="F70" s="236"/>
      <c r="G70" s="243"/>
      <c r="H70" s="245"/>
      <c r="I70" s="213"/>
    </row>
    <row r="71" spans="1:9" x14ac:dyDescent="0.2">
      <c r="A71" s="236"/>
      <c r="B71" s="238"/>
      <c r="C71" s="81" t="s">
        <v>105</v>
      </c>
      <c r="D71" s="96" t="s">
        <v>45</v>
      </c>
      <c r="E71" s="83">
        <v>1</v>
      </c>
      <c r="F71" s="236"/>
      <c r="G71" s="243"/>
      <c r="H71" s="245"/>
      <c r="I71" s="213"/>
    </row>
    <row r="72" spans="1:9" x14ac:dyDescent="0.2">
      <c r="A72" s="236"/>
      <c r="B72" s="238"/>
      <c r="C72" s="81" t="s">
        <v>106</v>
      </c>
      <c r="D72" s="96" t="s">
        <v>45</v>
      </c>
      <c r="E72" s="83">
        <v>1</v>
      </c>
      <c r="F72" s="236"/>
      <c r="G72" s="243"/>
      <c r="H72" s="245"/>
      <c r="I72" s="213"/>
    </row>
    <row r="73" spans="1:9" x14ac:dyDescent="0.2">
      <c r="A73" s="236"/>
      <c r="B73" s="238"/>
      <c r="C73" s="81" t="s">
        <v>107</v>
      </c>
      <c r="D73" s="96" t="s">
        <v>45</v>
      </c>
      <c r="E73" s="72">
        <v>1</v>
      </c>
      <c r="F73" s="236"/>
      <c r="G73" s="243"/>
      <c r="H73" s="245"/>
      <c r="I73" s="213"/>
    </row>
    <row r="74" spans="1:9" x14ac:dyDescent="0.2">
      <c r="A74" s="236"/>
      <c r="B74" s="238"/>
      <c r="C74" s="81" t="s">
        <v>108</v>
      </c>
      <c r="D74" s="96" t="s">
        <v>45</v>
      </c>
      <c r="E74" s="83">
        <v>1</v>
      </c>
      <c r="F74" s="236"/>
      <c r="G74" s="243"/>
      <c r="H74" s="245"/>
      <c r="I74" s="213"/>
    </row>
    <row r="75" spans="1:9" x14ac:dyDescent="0.2">
      <c r="A75" s="236"/>
      <c r="B75" s="238"/>
      <c r="C75" s="81" t="s">
        <v>109</v>
      </c>
      <c r="D75" s="96" t="s">
        <v>45</v>
      </c>
      <c r="E75" s="83">
        <v>10</v>
      </c>
      <c r="F75" s="236"/>
      <c r="G75" s="243"/>
      <c r="H75" s="245"/>
      <c r="I75" s="213"/>
    </row>
    <row r="76" spans="1:9" x14ac:dyDescent="0.2">
      <c r="A76" s="236"/>
      <c r="B76" s="238"/>
      <c r="C76" s="81" t="s">
        <v>110</v>
      </c>
      <c r="D76" s="97" t="s">
        <v>45</v>
      </c>
      <c r="E76" s="83">
        <v>10</v>
      </c>
      <c r="F76" s="236"/>
      <c r="G76" s="243"/>
      <c r="H76" s="245"/>
      <c r="I76" s="213"/>
    </row>
    <row r="77" spans="1:9" x14ac:dyDescent="0.2">
      <c r="A77" s="236"/>
      <c r="B77" s="238"/>
      <c r="C77" s="81" t="s">
        <v>111</v>
      </c>
      <c r="D77" s="96" t="s">
        <v>45</v>
      </c>
      <c r="E77" s="83">
        <v>5</v>
      </c>
      <c r="F77" s="236"/>
      <c r="G77" s="243"/>
      <c r="H77" s="245"/>
      <c r="I77" s="213"/>
    </row>
    <row r="78" spans="1:9" x14ac:dyDescent="0.2">
      <c r="A78" s="236"/>
      <c r="B78" s="238"/>
      <c r="C78" s="81" t="s">
        <v>112</v>
      </c>
      <c r="D78" s="97" t="s">
        <v>45</v>
      </c>
      <c r="E78" s="83">
        <v>5</v>
      </c>
      <c r="F78" s="236"/>
      <c r="G78" s="243"/>
      <c r="H78" s="245"/>
      <c r="I78" s="213"/>
    </row>
    <row r="79" spans="1:9" ht="13.5" thickBot="1" x14ac:dyDescent="0.25">
      <c r="A79" s="237"/>
      <c r="B79" s="239"/>
      <c r="C79" s="98" t="s">
        <v>113</v>
      </c>
      <c r="D79" s="99" t="s">
        <v>45</v>
      </c>
      <c r="E79" s="100">
        <v>5</v>
      </c>
      <c r="F79" s="237"/>
      <c r="G79" s="244"/>
      <c r="H79" s="246"/>
      <c r="I79" s="214"/>
    </row>
    <row r="80" spans="1:9" ht="13.5" customHeight="1" thickBot="1" x14ac:dyDescent="0.45">
      <c r="A80" s="38"/>
      <c r="B80" s="39"/>
      <c r="C80" s="40"/>
      <c r="D80" s="41"/>
      <c r="E80" s="41"/>
      <c r="F80" s="42"/>
      <c r="G80" s="43"/>
      <c r="H80" s="44"/>
      <c r="I80" s="45"/>
    </row>
    <row r="81" spans="1:9" ht="23.25" customHeight="1" thickBot="1" x14ac:dyDescent="0.25">
      <c r="A81" s="197" t="s">
        <v>504</v>
      </c>
      <c r="B81" s="247"/>
      <c r="C81" s="247"/>
      <c r="D81" s="247"/>
      <c r="E81" s="247"/>
      <c r="F81" s="247"/>
      <c r="G81" s="247"/>
      <c r="H81" s="248"/>
      <c r="I81" s="52">
        <f>I58+I12</f>
        <v>0</v>
      </c>
    </row>
    <row r="82" spans="1:9" x14ac:dyDescent="0.2">
      <c r="B82" s="7"/>
      <c r="F82"/>
      <c r="G82"/>
      <c r="H82"/>
      <c r="I82"/>
    </row>
    <row r="83" spans="1:9" x14ac:dyDescent="0.2">
      <c r="B83" s="7"/>
      <c r="F83"/>
      <c r="G83"/>
      <c r="H83"/>
      <c r="I83"/>
    </row>
    <row r="84" spans="1:9" x14ac:dyDescent="0.2">
      <c r="B84" s="7"/>
      <c r="F84"/>
      <c r="G84"/>
      <c r="H84"/>
      <c r="I84"/>
    </row>
  </sheetData>
  <sheetProtection password="CA85" sheet="1" objects="1" scenarios="1"/>
  <mergeCells count="40">
    <mergeCell ref="H58:H79"/>
    <mergeCell ref="I58:I79"/>
    <mergeCell ref="A81:H81"/>
    <mergeCell ref="A58:A79"/>
    <mergeCell ref="B58:B79"/>
    <mergeCell ref="C58:E58"/>
    <mergeCell ref="F58:F79"/>
    <mergeCell ref="G58:G79"/>
    <mergeCell ref="C47:E47"/>
    <mergeCell ref="C43:E43"/>
    <mergeCell ref="C44:E44"/>
    <mergeCell ref="C45:E45"/>
    <mergeCell ref="F12:F57"/>
    <mergeCell ref="C46:E46"/>
    <mergeCell ref="C37:E37"/>
    <mergeCell ref="C39:E39"/>
    <mergeCell ref="C38:E38"/>
    <mergeCell ref="C51:E51"/>
    <mergeCell ref="C52:E52"/>
    <mergeCell ref="C53:E53"/>
    <mergeCell ref="C54:E54"/>
    <mergeCell ref="C55:E55"/>
    <mergeCell ref="C56:E56"/>
    <mergeCell ref="C57:E57"/>
    <mergeCell ref="A1:I5"/>
    <mergeCell ref="C42:E42"/>
    <mergeCell ref="C40:E40"/>
    <mergeCell ref="C41:E41"/>
    <mergeCell ref="C34:E34"/>
    <mergeCell ref="C35:E35"/>
    <mergeCell ref="C36:E36"/>
    <mergeCell ref="C11:E11"/>
    <mergeCell ref="A12:A57"/>
    <mergeCell ref="B12:B57"/>
    <mergeCell ref="G12:G57"/>
    <mergeCell ref="H12:H57"/>
    <mergeCell ref="I12:I57"/>
    <mergeCell ref="C48:E48"/>
    <mergeCell ref="C49:E49"/>
    <mergeCell ref="C50:E5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&amp;L0061130221-RD-MIC-RAVNE-DIDAKTIKA&amp;CSKLOP - 1&amp;R&amp;P/&amp;N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5"/>
  <sheetViews>
    <sheetView zoomScaleNormal="100" workbookViewId="0">
      <selection activeCell="O27" sqref="O27"/>
    </sheetView>
  </sheetViews>
  <sheetFormatPr defaultRowHeight="12.75" x14ac:dyDescent="0.2"/>
  <cols>
    <col min="1" max="1" width="6" customWidth="1"/>
    <col min="2" max="2" width="20" customWidth="1"/>
    <col min="3" max="3" width="53.85546875" customWidth="1"/>
    <col min="4" max="4" width="6.42578125" customWidth="1"/>
    <col min="5" max="5" width="9.85546875" customWidth="1"/>
    <col min="6" max="6" width="7.7109375" style="5" customWidth="1"/>
    <col min="7" max="7" width="9.42578125" style="5" customWidth="1"/>
    <col min="8" max="9" width="10.140625" style="5" customWidth="1"/>
  </cols>
  <sheetData>
    <row r="1" spans="1:9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</row>
    <row r="2" spans="1:9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2.75" customHeight="1" x14ac:dyDescent="0.2">
      <c r="A6" s="7"/>
      <c r="B6" s="7"/>
      <c r="C6" s="7"/>
      <c r="D6" s="7"/>
      <c r="E6" s="7"/>
      <c r="F6" s="7"/>
      <c r="G6" s="7"/>
      <c r="H6" s="7"/>
      <c r="I6" s="7"/>
    </row>
    <row r="7" spans="1:9" ht="12.75" customHeight="1" thickBot="1" x14ac:dyDescent="0.25"/>
    <row r="8" spans="1:9" ht="19.5" customHeight="1" x14ac:dyDescent="0.25">
      <c r="A8" s="23" t="s">
        <v>114</v>
      </c>
      <c r="B8" s="24"/>
      <c r="C8" s="25"/>
      <c r="D8" s="26"/>
      <c r="E8" s="26"/>
      <c r="F8" s="26"/>
      <c r="G8" s="27"/>
      <c r="H8" s="26"/>
      <c r="I8" s="28"/>
    </row>
    <row r="9" spans="1:9" s="10" customFormat="1" ht="12.75" customHeight="1" x14ac:dyDescent="0.2">
      <c r="A9" s="3" t="s">
        <v>13</v>
      </c>
      <c r="B9" s="4"/>
      <c r="C9" s="2"/>
      <c r="D9" s="2"/>
      <c r="E9" s="2"/>
      <c r="F9" s="2"/>
      <c r="G9" s="29"/>
      <c r="H9" s="2"/>
      <c r="I9" s="30"/>
    </row>
    <row r="10" spans="1:9" s="10" customFormat="1" ht="3.75" customHeight="1" thickBot="1" x14ac:dyDescent="0.25">
      <c r="A10" s="31"/>
      <c r="B10" s="32"/>
      <c r="C10" s="33"/>
      <c r="D10" s="33"/>
      <c r="E10" s="33"/>
      <c r="F10" s="33"/>
      <c r="G10" s="33"/>
      <c r="H10" s="33"/>
      <c r="I10" s="34"/>
    </row>
    <row r="11" spans="1:9" ht="33" customHeight="1" thickBot="1" x14ac:dyDescent="0.25">
      <c r="A11" s="136" t="s">
        <v>12</v>
      </c>
      <c r="B11" s="137" t="s">
        <v>475</v>
      </c>
      <c r="C11" s="197" t="s">
        <v>14</v>
      </c>
      <c r="D11" s="198"/>
      <c r="E11" s="199"/>
      <c r="F11" s="138" t="s">
        <v>41</v>
      </c>
      <c r="G11" s="130" t="s">
        <v>42</v>
      </c>
      <c r="H11" s="130" t="s">
        <v>43</v>
      </c>
      <c r="I11" s="131" t="s">
        <v>44</v>
      </c>
    </row>
    <row r="12" spans="1:9" ht="12.75" customHeight="1" x14ac:dyDescent="0.2">
      <c r="A12" s="200">
        <v>1</v>
      </c>
      <c r="B12" s="203" t="s">
        <v>452</v>
      </c>
      <c r="C12" s="53" t="s">
        <v>461</v>
      </c>
      <c r="D12" s="35" t="s">
        <v>2</v>
      </c>
      <c r="E12" s="51" t="s">
        <v>3</v>
      </c>
      <c r="F12" s="222" t="s">
        <v>411</v>
      </c>
      <c r="G12" s="206">
        <v>1</v>
      </c>
      <c r="H12" s="209"/>
      <c r="I12" s="212">
        <f>(H12*G12)</f>
        <v>0</v>
      </c>
    </row>
    <row r="13" spans="1:9" ht="12.75" customHeight="1" x14ac:dyDescent="0.2">
      <c r="A13" s="201"/>
      <c r="B13" s="204"/>
      <c r="C13" s="70" t="s">
        <v>117</v>
      </c>
      <c r="D13" s="102" t="s">
        <v>116</v>
      </c>
      <c r="E13" s="92" t="s">
        <v>115</v>
      </c>
      <c r="F13" s="223"/>
      <c r="G13" s="207"/>
      <c r="H13" s="210"/>
      <c r="I13" s="213"/>
    </row>
    <row r="14" spans="1:9" ht="12.75" customHeight="1" x14ac:dyDescent="0.2">
      <c r="A14" s="201"/>
      <c r="B14" s="204"/>
      <c r="C14" s="103" t="s">
        <v>47</v>
      </c>
      <c r="D14" s="77"/>
      <c r="E14" s="75"/>
      <c r="F14" s="223"/>
      <c r="G14" s="207"/>
      <c r="H14" s="210"/>
      <c r="I14" s="213"/>
    </row>
    <row r="15" spans="1:9" ht="12.75" customHeight="1" x14ac:dyDescent="0.2">
      <c r="A15" s="201"/>
      <c r="B15" s="204"/>
      <c r="C15" s="103" t="s">
        <v>48</v>
      </c>
      <c r="D15" s="77" t="s">
        <v>49</v>
      </c>
      <c r="E15" s="75">
        <v>10</v>
      </c>
      <c r="F15" s="223"/>
      <c r="G15" s="207"/>
      <c r="H15" s="210"/>
      <c r="I15" s="213"/>
    </row>
    <row r="16" spans="1:9" ht="12.75" customHeight="1" x14ac:dyDescent="0.2">
      <c r="A16" s="201"/>
      <c r="B16" s="204"/>
      <c r="C16" s="73" t="s">
        <v>118</v>
      </c>
      <c r="D16" s="74" t="s">
        <v>1</v>
      </c>
      <c r="E16" s="75">
        <v>200</v>
      </c>
      <c r="F16" s="223"/>
      <c r="G16" s="207"/>
      <c r="H16" s="210"/>
      <c r="I16" s="213"/>
    </row>
    <row r="17" spans="1:9" ht="12.75" customHeight="1" x14ac:dyDescent="0.2">
      <c r="A17" s="201"/>
      <c r="B17" s="204"/>
      <c r="C17" s="73" t="s">
        <v>119</v>
      </c>
      <c r="D17" s="78" t="s">
        <v>1</v>
      </c>
      <c r="E17" s="75">
        <v>150</v>
      </c>
      <c r="F17" s="223"/>
      <c r="G17" s="207"/>
      <c r="H17" s="210"/>
      <c r="I17" s="213"/>
    </row>
    <row r="18" spans="1:9" ht="12.75" customHeight="1" x14ac:dyDescent="0.2">
      <c r="A18" s="201"/>
      <c r="B18" s="204"/>
      <c r="C18" s="73" t="s">
        <v>120</v>
      </c>
      <c r="D18" s="79" t="s">
        <v>1</v>
      </c>
      <c r="E18" s="80">
        <v>250</v>
      </c>
      <c r="F18" s="223"/>
      <c r="G18" s="207"/>
      <c r="H18" s="210"/>
      <c r="I18" s="213"/>
    </row>
    <row r="19" spans="1:9" ht="12.75" customHeight="1" x14ac:dyDescent="0.2">
      <c r="A19" s="201"/>
      <c r="B19" s="204"/>
      <c r="C19" s="73" t="s">
        <v>121</v>
      </c>
      <c r="D19" s="76" t="s">
        <v>50</v>
      </c>
      <c r="E19" s="75">
        <v>4500</v>
      </c>
      <c r="F19" s="223"/>
      <c r="G19" s="207"/>
      <c r="H19" s="210"/>
      <c r="I19" s="213"/>
    </row>
    <row r="20" spans="1:9" ht="12.75" customHeight="1" x14ac:dyDescent="0.2">
      <c r="A20" s="201"/>
      <c r="B20" s="204"/>
      <c r="C20" s="73" t="s">
        <v>122</v>
      </c>
      <c r="D20" s="77" t="s">
        <v>52</v>
      </c>
      <c r="E20" s="75">
        <v>1</v>
      </c>
      <c r="F20" s="223"/>
      <c r="G20" s="207"/>
      <c r="H20" s="210"/>
      <c r="I20" s="213"/>
    </row>
    <row r="21" spans="1:9" ht="12.75" customHeight="1" x14ac:dyDescent="0.2">
      <c r="A21" s="201"/>
      <c r="B21" s="204"/>
      <c r="C21" s="81" t="s">
        <v>123</v>
      </c>
      <c r="D21" s="77" t="s">
        <v>53</v>
      </c>
      <c r="E21" s="75">
        <v>4.5</v>
      </c>
      <c r="F21" s="223"/>
      <c r="G21" s="207"/>
      <c r="H21" s="210"/>
      <c r="I21" s="213"/>
    </row>
    <row r="22" spans="1:9" ht="12.75" customHeight="1" x14ac:dyDescent="0.2">
      <c r="A22" s="201"/>
      <c r="B22" s="204"/>
      <c r="C22" s="82" t="s">
        <v>124</v>
      </c>
      <c r="D22" s="74" t="s">
        <v>51</v>
      </c>
      <c r="E22" s="75">
        <v>10</v>
      </c>
      <c r="F22" s="223"/>
      <c r="G22" s="207"/>
      <c r="H22" s="210"/>
      <c r="I22" s="213"/>
    </row>
    <row r="23" spans="1:9" ht="12.75" customHeight="1" x14ac:dyDescent="0.2">
      <c r="A23" s="201"/>
      <c r="B23" s="204"/>
      <c r="C23" s="81" t="s">
        <v>125</v>
      </c>
      <c r="D23" s="77" t="s">
        <v>1</v>
      </c>
      <c r="E23" s="75">
        <v>1900</v>
      </c>
      <c r="F23" s="223"/>
      <c r="G23" s="207"/>
      <c r="H23" s="210"/>
      <c r="I23" s="213"/>
    </row>
    <row r="24" spans="1:9" ht="12.75" customHeight="1" x14ac:dyDescent="0.2">
      <c r="A24" s="201"/>
      <c r="B24" s="204"/>
      <c r="C24" s="82" t="s">
        <v>126</v>
      </c>
      <c r="D24" s="77" t="s">
        <v>1</v>
      </c>
      <c r="E24" s="75">
        <v>1200</v>
      </c>
      <c r="F24" s="223"/>
      <c r="G24" s="207"/>
      <c r="H24" s="210"/>
      <c r="I24" s="213"/>
    </row>
    <row r="25" spans="1:9" ht="12.75" customHeight="1" x14ac:dyDescent="0.2">
      <c r="A25" s="201"/>
      <c r="B25" s="204"/>
      <c r="C25" s="81" t="s">
        <v>127</v>
      </c>
      <c r="D25" s="74" t="s">
        <v>1</v>
      </c>
      <c r="E25" s="83">
        <v>1200</v>
      </c>
      <c r="F25" s="223"/>
      <c r="G25" s="207"/>
      <c r="H25" s="210"/>
      <c r="I25" s="213"/>
    </row>
    <row r="26" spans="1:9" ht="12" customHeight="1" x14ac:dyDescent="0.2">
      <c r="A26" s="201"/>
      <c r="B26" s="204"/>
      <c r="C26" s="191" t="s">
        <v>56</v>
      </c>
      <c r="D26" s="192"/>
      <c r="E26" s="193"/>
      <c r="F26" s="223"/>
      <c r="G26" s="207"/>
      <c r="H26" s="210"/>
      <c r="I26" s="213"/>
    </row>
    <row r="27" spans="1:9" ht="24" customHeight="1" x14ac:dyDescent="0.2">
      <c r="A27" s="201"/>
      <c r="B27" s="204"/>
      <c r="C27" s="251" t="s">
        <v>128</v>
      </c>
      <c r="D27" s="252"/>
      <c r="E27" s="253"/>
      <c r="F27" s="223"/>
      <c r="G27" s="207"/>
      <c r="H27" s="210"/>
      <c r="I27" s="213"/>
    </row>
    <row r="28" spans="1:9" ht="12" customHeight="1" x14ac:dyDescent="0.2">
      <c r="A28" s="201"/>
      <c r="B28" s="204"/>
      <c r="C28" s="188" t="s">
        <v>129</v>
      </c>
      <c r="D28" s="189"/>
      <c r="E28" s="190"/>
      <c r="F28" s="223"/>
      <c r="G28" s="207"/>
      <c r="H28" s="210"/>
      <c r="I28" s="213"/>
    </row>
    <row r="29" spans="1:9" ht="12" customHeight="1" x14ac:dyDescent="0.2">
      <c r="A29" s="201"/>
      <c r="B29" s="204"/>
      <c r="C29" s="188" t="s">
        <v>130</v>
      </c>
      <c r="D29" s="189"/>
      <c r="E29" s="190"/>
      <c r="F29" s="223"/>
      <c r="G29" s="207"/>
      <c r="H29" s="210"/>
      <c r="I29" s="213"/>
    </row>
    <row r="30" spans="1:9" ht="12" customHeight="1" x14ac:dyDescent="0.2">
      <c r="A30" s="201"/>
      <c r="B30" s="204"/>
      <c r="C30" s="188" t="s">
        <v>89</v>
      </c>
      <c r="D30" s="189"/>
      <c r="E30" s="190"/>
      <c r="F30" s="223"/>
      <c r="G30" s="207"/>
      <c r="H30" s="210"/>
      <c r="I30" s="213"/>
    </row>
    <row r="31" spans="1:9" ht="12" customHeight="1" x14ac:dyDescent="0.2">
      <c r="A31" s="201"/>
      <c r="B31" s="204"/>
      <c r="C31" s="188" t="s">
        <v>88</v>
      </c>
      <c r="D31" s="189"/>
      <c r="E31" s="190"/>
      <c r="F31" s="223"/>
      <c r="G31" s="207"/>
      <c r="H31" s="210"/>
      <c r="I31" s="213"/>
    </row>
    <row r="32" spans="1:9" ht="12" customHeight="1" x14ac:dyDescent="0.2">
      <c r="A32" s="201"/>
      <c r="B32" s="204"/>
      <c r="C32" s="188" t="s">
        <v>131</v>
      </c>
      <c r="D32" s="189"/>
      <c r="E32" s="190"/>
      <c r="F32" s="223"/>
      <c r="G32" s="207"/>
      <c r="H32" s="210"/>
      <c r="I32" s="213"/>
    </row>
    <row r="33" spans="1:9" ht="12" customHeight="1" x14ac:dyDescent="0.2">
      <c r="A33" s="201"/>
      <c r="B33" s="204"/>
      <c r="C33" s="194" t="s">
        <v>132</v>
      </c>
      <c r="D33" s="195"/>
      <c r="E33" s="196"/>
      <c r="F33" s="223"/>
      <c r="G33" s="207"/>
      <c r="H33" s="210"/>
      <c r="I33" s="213"/>
    </row>
    <row r="34" spans="1:9" ht="12" customHeight="1" x14ac:dyDescent="0.2">
      <c r="A34" s="201"/>
      <c r="B34" s="204"/>
      <c r="C34" s="188" t="s">
        <v>133</v>
      </c>
      <c r="D34" s="189"/>
      <c r="E34" s="190"/>
      <c r="F34" s="223"/>
      <c r="G34" s="207"/>
      <c r="H34" s="210"/>
      <c r="I34" s="213"/>
    </row>
    <row r="35" spans="1:9" ht="12" customHeight="1" x14ac:dyDescent="0.2">
      <c r="A35" s="201"/>
      <c r="B35" s="204"/>
      <c r="C35" s="188" t="s">
        <v>134</v>
      </c>
      <c r="D35" s="189"/>
      <c r="E35" s="190"/>
      <c r="F35" s="223"/>
      <c r="G35" s="207"/>
      <c r="H35" s="210"/>
      <c r="I35" s="213"/>
    </row>
    <row r="36" spans="1:9" ht="12" customHeight="1" x14ac:dyDescent="0.2">
      <c r="A36" s="201"/>
      <c r="B36" s="204"/>
      <c r="C36" s="188" t="s">
        <v>135</v>
      </c>
      <c r="D36" s="189"/>
      <c r="E36" s="190"/>
      <c r="F36" s="223"/>
      <c r="G36" s="207"/>
      <c r="H36" s="210"/>
      <c r="I36" s="213"/>
    </row>
    <row r="37" spans="1:9" ht="12" customHeight="1" x14ac:dyDescent="0.2">
      <c r="A37" s="201"/>
      <c r="B37" s="204"/>
      <c r="C37" s="188" t="s">
        <v>136</v>
      </c>
      <c r="D37" s="189"/>
      <c r="E37" s="190"/>
      <c r="F37" s="223"/>
      <c r="G37" s="207"/>
      <c r="H37" s="210"/>
      <c r="I37" s="213"/>
    </row>
    <row r="38" spans="1:9" ht="12" customHeight="1" x14ac:dyDescent="0.2">
      <c r="A38" s="201"/>
      <c r="B38" s="204"/>
      <c r="C38" s="188" t="s">
        <v>137</v>
      </c>
      <c r="D38" s="189"/>
      <c r="E38" s="190"/>
      <c r="F38" s="223"/>
      <c r="G38" s="207"/>
      <c r="H38" s="210"/>
      <c r="I38" s="213"/>
    </row>
    <row r="39" spans="1:9" ht="12" customHeight="1" x14ac:dyDescent="0.2">
      <c r="A39" s="201"/>
      <c r="B39" s="204"/>
      <c r="C39" s="194" t="s">
        <v>80</v>
      </c>
      <c r="D39" s="195"/>
      <c r="E39" s="196"/>
      <c r="F39" s="223"/>
      <c r="G39" s="207"/>
      <c r="H39" s="210"/>
      <c r="I39" s="213"/>
    </row>
    <row r="40" spans="1:9" ht="12" customHeight="1" x14ac:dyDescent="0.2">
      <c r="A40" s="201"/>
      <c r="B40" s="204"/>
      <c r="C40" s="188" t="s">
        <v>85</v>
      </c>
      <c r="D40" s="189"/>
      <c r="E40" s="190"/>
      <c r="F40" s="223"/>
      <c r="G40" s="207"/>
      <c r="H40" s="210"/>
      <c r="I40" s="213"/>
    </row>
    <row r="41" spans="1:9" ht="12" customHeight="1" x14ac:dyDescent="0.2">
      <c r="A41" s="201"/>
      <c r="B41" s="204"/>
      <c r="C41" s="188" t="s">
        <v>138</v>
      </c>
      <c r="D41" s="189"/>
      <c r="E41" s="190"/>
      <c r="F41" s="223"/>
      <c r="G41" s="207"/>
      <c r="H41" s="210"/>
      <c r="I41" s="213"/>
    </row>
    <row r="42" spans="1:9" ht="12" customHeight="1" x14ac:dyDescent="0.2">
      <c r="A42" s="201"/>
      <c r="B42" s="204"/>
      <c r="C42" s="188" t="s">
        <v>87</v>
      </c>
      <c r="D42" s="189"/>
      <c r="E42" s="190"/>
      <c r="F42" s="223"/>
      <c r="G42" s="207"/>
      <c r="H42" s="210"/>
      <c r="I42" s="213"/>
    </row>
    <row r="43" spans="1:9" ht="12" customHeight="1" x14ac:dyDescent="0.2">
      <c r="A43" s="201"/>
      <c r="B43" s="204"/>
      <c r="C43" s="188" t="s">
        <v>90</v>
      </c>
      <c r="D43" s="189"/>
      <c r="E43" s="190"/>
      <c r="F43" s="223"/>
      <c r="G43" s="207"/>
      <c r="H43" s="210"/>
      <c r="I43" s="213"/>
    </row>
    <row r="44" spans="1:9" ht="12" customHeight="1" x14ac:dyDescent="0.2">
      <c r="A44" s="201"/>
      <c r="B44" s="204"/>
      <c r="C44" s="188" t="s">
        <v>91</v>
      </c>
      <c r="D44" s="189"/>
      <c r="E44" s="190"/>
      <c r="F44" s="223"/>
      <c r="G44" s="207"/>
      <c r="H44" s="210"/>
      <c r="I44" s="213"/>
    </row>
    <row r="45" spans="1:9" ht="12" customHeight="1" x14ac:dyDescent="0.2">
      <c r="A45" s="201"/>
      <c r="B45" s="204"/>
      <c r="C45" s="188" t="s">
        <v>92</v>
      </c>
      <c r="D45" s="189"/>
      <c r="E45" s="190"/>
      <c r="F45" s="223"/>
      <c r="G45" s="207"/>
      <c r="H45" s="210"/>
      <c r="I45" s="213"/>
    </row>
    <row r="46" spans="1:9" ht="12" customHeight="1" x14ac:dyDescent="0.2">
      <c r="A46" s="201"/>
      <c r="B46" s="204"/>
      <c r="C46" s="188" t="s">
        <v>93</v>
      </c>
      <c r="D46" s="189"/>
      <c r="E46" s="190"/>
      <c r="F46" s="223"/>
      <c r="G46" s="207"/>
      <c r="H46" s="210"/>
      <c r="I46" s="213"/>
    </row>
    <row r="47" spans="1:9" ht="12" customHeight="1" x14ac:dyDescent="0.2">
      <c r="A47" s="201"/>
      <c r="B47" s="204"/>
      <c r="C47" s="215" t="s">
        <v>0</v>
      </c>
      <c r="D47" s="216"/>
      <c r="E47" s="217"/>
      <c r="F47" s="223"/>
      <c r="G47" s="207"/>
      <c r="H47" s="210"/>
      <c r="I47" s="213"/>
    </row>
    <row r="48" spans="1:9" ht="12.75" customHeight="1" x14ac:dyDescent="0.2">
      <c r="A48" s="201"/>
      <c r="B48" s="204"/>
      <c r="C48" s="191" t="s">
        <v>4</v>
      </c>
      <c r="D48" s="192"/>
      <c r="E48" s="193"/>
      <c r="F48" s="223"/>
      <c r="G48" s="207"/>
      <c r="H48" s="210"/>
      <c r="I48" s="213"/>
    </row>
    <row r="49" spans="1:9" ht="12.75" customHeight="1" x14ac:dyDescent="0.2">
      <c r="A49" s="201"/>
      <c r="B49" s="204"/>
      <c r="C49" s="218" t="s">
        <v>10</v>
      </c>
      <c r="D49" s="195"/>
      <c r="E49" s="196"/>
      <c r="F49" s="223"/>
      <c r="G49" s="207"/>
      <c r="H49" s="210"/>
      <c r="I49" s="213"/>
    </row>
    <row r="50" spans="1:9" ht="12.75" customHeight="1" x14ac:dyDescent="0.2">
      <c r="A50" s="201"/>
      <c r="B50" s="204"/>
      <c r="C50" s="225" t="s">
        <v>9</v>
      </c>
      <c r="D50" s="189"/>
      <c r="E50" s="190"/>
      <c r="F50" s="223"/>
      <c r="G50" s="207"/>
      <c r="H50" s="210"/>
      <c r="I50" s="213"/>
    </row>
    <row r="51" spans="1:9" ht="12.75" customHeight="1" x14ac:dyDescent="0.2">
      <c r="A51" s="201"/>
      <c r="B51" s="204"/>
      <c r="C51" s="188" t="s">
        <v>7</v>
      </c>
      <c r="D51" s="226"/>
      <c r="E51" s="227"/>
      <c r="F51" s="223"/>
      <c r="G51" s="207"/>
      <c r="H51" s="210"/>
      <c r="I51" s="213"/>
    </row>
    <row r="52" spans="1:9" ht="12.75" customHeight="1" x14ac:dyDescent="0.2">
      <c r="A52" s="201"/>
      <c r="B52" s="204"/>
      <c r="C52" s="225" t="s">
        <v>8</v>
      </c>
      <c r="D52" s="254"/>
      <c r="E52" s="255"/>
      <c r="F52" s="223"/>
      <c r="G52" s="207"/>
      <c r="H52" s="210"/>
      <c r="I52" s="213"/>
    </row>
    <row r="53" spans="1:9" ht="12.75" customHeight="1" x14ac:dyDescent="0.2">
      <c r="A53" s="201"/>
      <c r="B53" s="204"/>
      <c r="C53" s="225" t="s">
        <v>5</v>
      </c>
      <c r="D53" s="189"/>
      <c r="E53" s="190"/>
      <c r="F53" s="223"/>
      <c r="G53" s="207"/>
      <c r="H53" s="210"/>
      <c r="I53" s="213"/>
    </row>
    <row r="54" spans="1:9" ht="25.5" customHeight="1" x14ac:dyDescent="0.2">
      <c r="A54" s="201"/>
      <c r="B54" s="204"/>
      <c r="C54" s="259" t="s">
        <v>6</v>
      </c>
      <c r="D54" s="260"/>
      <c r="E54" s="261"/>
      <c r="F54" s="223"/>
      <c r="G54" s="207"/>
      <c r="H54" s="210"/>
      <c r="I54" s="213"/>
    </row>
    <row r="55" spans="1:9" ht="12.75" customHeight="1" x14ac:dyDescent="0.2">
      <c r="A55" s="201"/>
      <c r="B55" s="204"/>
      <c r="C55" s="188" t="s">
        <v>450</v>
      </c>
      <c r="D55" s="226"/>
      <c r="E55" s="227"/>
      <c r="F55" s="223"/>
      <c r="G55" s="207"/>
      <c r="H55" s="210"/>
      <c r="I55" s="213"/>
    </row>
    <row r="56" spans="1:9" ht="12.75" customHeight="1" thickBot="1" x14ac:dyDescent="0.25">
      <c r="A56" s="202"/>
      <c r="B56" s="205"/>
      <c r="C56" s="233" t="s">
        <v>11</v>
      </c>
      <c r="D56" s="234"/>
      <c r="E56" s="235"/>
      <c r="F56" s="224"/>
      <c r="G56" s="208"/>
      <c r="H56" s="211"/>
      <c r="I56" s="214"/>
    </row>
    <row r="57" spans="1:9" ht="12.75" customHeight="1" x14ac:dyDescent="0.2">
      <c r="A57" s="200">
        <v>2</v>
      </c>
      <c r="B57" s="203" t="s">
        <v>139</v>
      </c>
      <c r="C57" s="256" t="s">
        <v>139</v>
      </c>
      <c r="D57" s="257"/>
      <c r="E57" s="258"/>
      <c r="F57" s="200" t="s">
        <v>451</v>
      </c>
      <c r="G57" s="249">
        <v>1</v>
      </c>
      <c r="H57" s="250"/>
      <c r="I57" s="212">
        <f>(H57*G57)</f>
        <v>0</v>
      </c>
    </row>
    <row r="58" spans="1:9" s="37" customFormat="1" ht="12.75" customHeight="1" x14ac:dyDescent="0.2">
      <c r="A58" s="236"/>
      <c r="B58" s="238"/>
      <c r="C58" s="54" t="s">
        <v>54</v>
      </c>
      <c r="D58" s="36" t="s">
        <v>2</v>
      </c>
      <c r="E58" s="55" t="s">
        <v>453</v>
      </c>
      <c r="F58" s="236"/>
      <c r="G58" s="243"/>
      <c r="H58" s="245"/>
      <c r="I58" s="213"/>
    </row>
    <row r="59" spans="1:9" s="37" customFormat="1" x14ac:dyDescent="0.2">
      <c r="A59" s="236"/>
      <c r="B59" s="238"/>
      <c r="C59" s="88" t="s">
        <v>140</v>
      </c>
      <c r="D59" s="89" t="s">
        <v>45</v>
      </c>
      <c r="E59" s="90">
        <v>3</v>
      </c>
      <c r="F59" s="236"/>
      <c r="G59" s="243"/>
      <c r="H59" s="245"/>
      <c r="I59" s="213"/>
    </row>
    <row r="60" spans="1:9" s="37" customFormat="1" x14ac:dyDescent="0.2">
      <c r="A60" s="236"/>
      <c r="B60" s="238"/>
      <c r="C60" s="81" t="s">
        <v>141</v>
      </c>
      <c r="D60" s="91" t="s">
        <v>45</v>
      </c>
      <c r="E60" s="84">
        <v>1</v>
      </c>
      <c r="F60" s="236"/>
      <c r="G60" s="243"/>
      <c r="H60" s="245"/>
      <c r="I60" s="213"/>
    </row>
    <row r="61" spans="1:9" s="37" customFormat="1" x14ac:dyDescent="0.2">
      <c r="A61" s="236"/>
      <c r="B61" s="238"/>
      <c r="C61" s="82" t="s">
        <v>142</v>
      </c>
      <c r="D61" s="79" t="s">
        <v>45</v>
      </c>
      <c r="E61" s="92">
        <v>1</v>
      </c>
      <c r="F61" s="236"/>
      <c r="G61" s="243"/>
      <c r="H61" s="245"/>
      <c r="I61" s="213"/>
    </row>
    <row r="62" spans="1:9" s="37" customFormat="1" x14ac:dyDescent="0.2">
      <c r="A62" s="236"/>
      <c r="B62" s="238"/>
      <c r="C62" s="73" t="s">
        <v>143</v>
      </c>
      <c r="D62" s="74" t="s">
        <v>45</v>
      </c>
      <c r="E62" s="93">
        <v>1</v>
      </c>
      <c r="F62" s="236"/>
      <c r="G62" s="243"/>
      <c r="H62" s="245"/>
      <c r="I62" s="213"/>
    </row>
    <row r="63" spans="1:9" s="37" customFormat="1" x14ac:dyDescent="0.2">
      <c r="A63" s="236"/>
      <c r="B63" s="238"/>
      <c r="C63" s="73" t="s">
        <v>144</v>
      </c>
      <c r="D63" s="74" t="s">
        <v>45</v>
      </c>
      <c r="E63" s="93">
        <v>1</v>
      </c>
      <c r="F63" s="236"/>
      <c r="G63" s="243"/>
      <c r="H63" s="245"/>
      <c r="I63" s="213"/>
    </row>
    <row r="64" spans="1:9" s="37" customFormat="1" x14ac:dyDescent="0.2">
      <c r="A64" s="236"/>
      <c r="B64" s="238"/>
      <c r="C64" s="81" t="s">
        <v>145</v>
      </c>
      <c r="D64" s="74" t="s">
        <v>45</v>
      </c>
      <c r="E64" s="93">
        <v>1</v>
      </c>
      <c r="F64" s="236"/>
      <c r="G64" s="243"/>
      <c r="H64" s="245"/>
      <c r="I64" s="213"/>
    </row>
    <row r="65" spans="1:9" s="37" customFormat="1" x14ac:dyDescent="0.2">
      <c r="A65" s="236"/>
      <c r="B65" s="238"/>
      <c r="C65" s="82" t="s">
        <v>146</v>
      </c>
      <c r="D65" s="74" t="s">
        <v>45</v>
      </c>
      <c r="E65" s="93">
        <v>1</v>
      </c>
      <c r="F65" s="236"/>
      <c r="G65" s="243"/>
      <c r="H65" s="245"/>
      <c r="I65" s="213"/>
    </row>
    <row r="66" spans="1:9" s="37" customFormat="1" x14ac:dyDescent="0.2">
      <c r="A66" s="236"/>
      <c r="B66" s="238"/>
      <c r="C66" s="73" t="s">
        <v>147</v>
      </c>
      <c r="D66" s="74" t="s">
        <v>45</v>
      </c>
      <c r="E66" s="84">
        <v>1</v>
      </c>
      <c r="F66" s="236"/>
      <c r="G66" s="243"/>
      <c r="H66" s="245"/>
      <c r="I66" s="213"/>
    </row>
    <row r="67" spans="1:9" s="37" customFormat="1" x14ac:dyDescent="0.2">
      <c r="A67" s="236"/>
      <c r="B67" s="238"/>
      <c r="C67" s="73" t="s">
        <v>148</v>
      </c>
      <c r="D67" s="94" t="s">
        <v>45</v>
      </c>
      <c r="E67" s="92">
        <v>1</v>
      </c>
      <c r="F67" s="236"/>
      <c r="G67" s="243"/>
      <c r="H67" s="245"/>
      <c r="I67" s="213"/>
    </row>
    <row r="68" spans="1:9" x14ac:dyDescent="0.2">
      <c r="A68" s="236"/>
      <c r="B68" s="238"/>
      <c r="C68" s="73" t="s">
        <v>149</v>
      </c>
      <c r="D68" s="77" t="s">
        <v>45</v>
      </c>
      <c r="E68" s="83">
        <v>1</v>
      </c>
      <c r="F68" s="236"/>
      <c r="G68" s="243"/>
      <c r="H68" s="245"/>
      <c r="I68" s="213"/>
    </row>
    <row r="69" spans="1:9" x14ac:dyDescent="0.2">
      <c r="A69" s="236"/>
      <c r="B69" s="238"/>
      <c r="C69" s="73" t="s">
        <v>150</v>
      </c>
      <c r="D69" s="77" t="s">
        <v>45</v>
      </c>
      <c r="E69" s="95">
        <v>1</v>
      </c>
      <c r="F69" s="236"/>
      <c r="G69" s="243"/>
      <c r="H69" s="245"/>
      <c r="I69" s="213"/>
    </row>
    <row r="70" spans="1:9" x14ac:dyDescent="0.2">
      <c r="A70" s="236"/>
      <c r="B70" s="238"/>
      <c r="C70" s="81" t="s">
        <v>151</v>
      </c>
      <c r="D70" s="96" t="s">
        <v>45</v>
      </c>
      <c r="E70" s="83">
        <v>1</v>
      </c>
      <c r="F70" s="236"/>
      <c r="G70" s="243"/>
      <c r="H70" s="245"/>
      <c r="I70" s="213"/>
    </row>
    <row r="71" spans="1:9" x14ac:dyDescent="0.2">
      <c r="A71" s="236"/>
      <c r="B71" s="238"/>
      <c r="C71" s="81" t="s">
        <v>152</v>
      </c>
      <c r="D71" s="96" t="s">
        <v>45</v>
      </c>
      <c r="E71" s="83">
        <v>1</v>
      </c>
      <c r="F71" s="236"/>
      <c r="G71" s="243"/>
      <c r="H71" s="245"/>
      <c r="I71" s="213"/>
    </row>
    <row r="72" spans="1:9" x14ac:dyDescent="0.2">
      <c r="A72" s="236"/>
      <c r="B72" s="238"/>
      <c r="C72" s="81" t="s">
        <v>153</v>
      </c>
      <c r="D72" s="96" t="s">
        <v>45</v>
      </c>
      <c r="E72" s="72">
        <v>1</v>
      </c>
      <c r="F72" s="236"/>
      <c r="G72" s="243"/>
      <c r="H72" s="245"/>
      <c r="I72" s="213"/>
    </row>
    <row r="73" spans="1:9" x14ac:dyDescent="0.2">
      <c r="A73" s="236"/>
      <c r="B73" s="238"/>
      <c r="C73" s="81" t="s">
        <v>154</v>
      </c>
      <c r="D73" s="96" t="s">
        <v>45</v>
      </c>
      <c r="E73" s="83">
        <v>1</v>
      </c>
      <c r="F73" s="236"/>
      <c r="G73" s="243"/>
      <c r="H73" s="245"/>
      <c r="I73" s="213"/>
    </row>
    <row r="74" spans="1:9" x14ac:dyDescent="0.2">
      <c r="A74" s="236"/>
      <c r="B74" s="238"/>
      <c r="C74" s="81" t="s">
        <v>155</v>
      </c>
      <c r="D74" s="96" t="s">
        <v>45</v>
      </c>
      <c r="E74" s="83">
        <v>1</v>
      </c>
      <c r="F74" s="236"/>
      <c r="G74" s="243"/>
      <c r="H74" s="245"/>
      <c r="I74" s="213"/>
    </row>
    <row r="75" spans="1:9" x14ac:dyDescent="0.2">
      <c r="A75" s="236"/>
      <c r="B75" s="238"/>
      <c r="C75" s="81" t="s">
        <v>156</v>
      </c>
      <c r="D75" s="97" t="s">
        <v>45</v>
      </c>
      <c r="E75" s="83">
        <v>1</v>
      </c>
      <c r="F75" s="236"/>
      <c r="G75" s="243"/>
      <c r="H75" s="245"/>
      <c r="I75" s="213"/>
    </row>
    <row r="76" spans="1:9" ht="13.5" thickBot="1" x14ac:dyDescent="0.25">
      <c r="A76" s="237"/>
      <c r="B76" s="239"/>
      <c r="C76" s="98" t="s">
        <v>157</v>
      </c>
      <c r="D76" s="101" t="s">
        <v>45</v>
      </c>
      <c r="E76" s="100">
        <v>1</v>
      </c>
      <c r="F76" s="237"/>
      <c r="G76" s="244"/>
      <c r="H76" s="246"/>
      <c r="I76" s="214"/>
    </row>
    <row r="77" spans="1:9" ht="13.5" customHeight="1" thickBot="1" x14ac:dyDescent="0.45">
      <c r="A77" s="38"/>
      <c r="B77" s="39"/>
      <c r="C77" s="40"/>
      <c r="D77" s="41"/>
      <c r="E77" s="41"/>
      <c r="F77" s="42"/>
      <c r="G77" s="43"/>
      <c r="H77" s="44"/>
      <c r="I77" s="45"/>
    </row>
    <row r="78" spans="1:9" ht="23.25" customHeight="1" thickBot="1" x14ac:dyDescent="0.25">
      <c r="A78" s="197" t="s">
        <v>55</v>
      </c>
      <c r="B78" s="247"/>
      <c r="C78" s="247"/>
      <c r="D78" s="247"/>
      <c r="E78" s="247"/>
      <c r="F78" s="247"/>
      <c r="G78" s="247"/>
      <c r="H78" s="248"/>
      <c r="I78" s="52">
        <f>I57+I12</f>
        <v>0</v>
      </c>
    </row>
    <row r="79" spans="1:9" x14ac:dyDescent="0.2">
      <c r="B79" s="7"/>
      <c r="F79"/>
      <c r="G79"/>
      <c r="H79"/>
      <c r="I79"/>
    </row>
    <row r="80" spans="1:9" x14ac:dyDescent="0.2">
      <c r="B80" s="7"/>
      <c r="F80"/>
      <c r="G80"/>
      <c r="H80"/>
      <c r="I80"/>
    </row>
    <row r="81" spans="2:9" x14ac:dyDescent="0.2">
      <c r="B81" s="7"/>
      <c r="F81"/>
      <c r="G81"/>
      <c r="H81"/>
      <c r="I81"/>
    </row>
    <row r="82" spans="2:9" x14ac:dyDescent="0.2">
      <c r="B82" s="7"/>
      <c r="F82"/>
      <c r="G82"/>
      <c r="H82"/>
      <c r="I82"/>
    </row>
    <row r="83" spans="2:9" x14ac:dyDescent="0.2">
      <c r="B83" s="7"/>
      <c r="F83"/>
      <c r="G83"/>
      <c r="H83"/>
      <c r="I83"/>
    </row>
    <row r="84" spans="2:9" x14ac:dyDescent="0.2">
      <c r="B84" s="7"/>
      <c r="F84"/>
      <c r="G84"/>
      <c r="H84"/>
      <c r="I84"/>
    </row>
    <row r="85" spans="2:9" x14ac:dyDescent="0.2">
      <c r="B85" s="7"/>
      <c r="F85"/>
      <c r="G85"/>
      <c r="H85"/>
      <c r="I85"/>
    </row>
  </sheetData>
  <sheetProtection password="CA85" sheet="1" objects="1" scenarios="1"/>
  <mergeCells count="47">
    <mergeCell ref="C30:E30"/>
    <mergeCell ref="C38:E38"/>
    <mergeCell ref="C39:E39"/>
    <mergeCell ref="C40:E40"/>
    <mergeCell ref="C34:E34"/>
    <mergeCell ref="C31:E31"/>
    <mergeCell ref="C32:E32"/>
    <mergeCell ref="A1:I5"/>
    <mergeCell ref="C28:E28"/>
    <mergeCell ref="C56:E56"/>
    <mergeCell ref="A78:H78"/>
    <mergeCell ref="C55:E55"/>
    <mergeCell ref="C57:E57"/>
    <mergeCell ref="C53:E53"/>
    <mergeCell ref="C54:E54"/>
    <mergeCell ref="C48:E48"/>
    <mergeCell ref="C49:E49"/>
    <mergeCell ref="C11:E11"/>
    <mergeCell ref="A12:A56"/>
    <mergeCell ref="B12:B56"/>
    <mergeCell ref="F12:F56"/>
    <mergeCell ref="G12:G56"/>
    <mergeCell ref="H12:H56"/>
    <mergeCell ref="C27:E27"/>
    <mergeCell ref="C50:E50"/>
    <mergeCell ref="C51:E51"/>
    <mergeCell ref="C52:E52"/>
    <mergeCell ref="I12:I56"/>
    <mergeCell ref="C26:E26"/>
    <mergeCell ref="C29:E29"/>
    <mergeCell ref="C33:E33"/>
    <mergeCell ref="C35:E35"/>
    <mergeCell ref="C36:E36"/>
    <mergeCell ref="C37:E37"/>
    <mergeCell ref="C42:E42"/>
    <mergeCell ref="C43:E43"/>
    <mergeCell ref="C44:E44"/>
    <mergeCell ref="C45:E45"/>
    <mergeCell ref="C46:E46"/>
    <mergeCell ref="I57:I76"/>
    <mergeCell ref="C47:E47"/>
    <mergeCell ref="C41:E41"/>
    <mergeCell ref="A57:A76"/>
    <mergeCell ref="B57:B76"/>
    <mergeCell ref="F57:F76"/>
    <mergeCell ref="G57:G76"/>
    <mergeCell ref="H57:H7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&amp;L0061130221-RD-MIC-RAVNE-DIDAKTIKA&amp;CSKLOP 2&amp;R&amp;P/&amp;N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80"/>
  <sheetViews>
    <sheetView view="pageBreakPreview" topLeftCell="A196" zoomScaleNormal="100" zoomScaleSheetLayoutView="100" workbookViewId="0">
      <selection activeCell="M224" sqref="M224"/>
    </sheetView>
  </sheetViews>
  <sheetFormatPr defaultRowHeight="12.75" x14ac:dyDescent="0.2"/>
  <cols>
    <col min="1" max="1" width="6" customWidth="1"/>
    <col min="2" max="2" width="20" customWidth="1"/>
    <col min="3" max="3" width="53.85546875" style="6" customWidth="1"/>
    <col min="4" max="4" width="6.42578125" style="6" customWidth="1"/>
    <col min="5" max="5" width="9.85546875" style="6" customWidth="1"/>
    <col min="6" max="6" width="7.7109375" style="5" customWidth="1"/>
    <col min="7" max="7" width="9.42578125" style="5" customWidth="1"/>
    <col min="8" max="9" width="10.140625" style="5" customWidth="1"/>
  </cols>
  <sheetData>
    <row r="1" spans="1:9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</row>
    <row r="2" spans="1:9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2.75" customHeight="1" x14ac:dyDescent="0.2"/>
    <row r="7" spans="1:9" ht="12.75" customHeight="1" thickBot="1" x14ac:dyDescent="0.25"/>
    <row r="8" spans="1:9" ht="19.5" customHeight="1" x14ac:dyDescent="0.25">
      <c r="A8" s="23" t="s">
        <v>506</v>
      </c>
      <c r="B8" s="24"/>
      <c r="C8" s="63"/>
      <c r="D8" s="64"/>
      <c r="E8" s="64"/>
      <c r="F8" s="26"/>
      <c r="G8" s="27"/>
      <c r="H8" s="26"/>
      <c r="I8" s="28"/>
    </row>
    <row r="9" spans="1:9" s="10" customFormat="1" ht="12.75" customHeight="1" x14ac:dyDescent="0.2">
      <c r="A9" s="3" t="s">
        <v>13</v>
      </c>
      <c r="B9" s="4"/>
      <c r="C9" s="65"/>
      <c r="D9" s="65"/>
      <c r="E9" s="65"/>
      <c r="F9" s="2"/>
      <c r="G9" s="29"/>
      <c r="H9" s="2"/>
      <c r="I9" s="30"/>
    </row>
    <row r="10" spans="1:9" s="10" customFormat="1" ht="3.75" customHeight="1" thickBot="1" x14ac:dyDescent="0.25">
      <c r="A10" s="31"/>
      <c r="B10" s="32"/>
      <c r="C10" s="66"/>
      <c r="D10" s="66"/>
      <c r="E10" s="66"/>
      <c r="F10" s="33"/>
      <c r="G10" s="33"/>
      <c r="H10" s="33"/>
      <c r="I10" s="34"/>
    </row>
    <row r="11" spans="1:9" ht="33" customHeight="1" thickBot="1" x14ac:dyDescent="0.25">
      <c r="A11" s="132" t="s">
        <v>12</v>
      </c>
      <c r="B11" s="61" t="s">
        <v>475</v>
      </c>
      <c r="C11" s="336" t="s">
        <v>14</v>
      </c>
      <c r="D11" s="337"/>
      <c r="E11" s="338"/>
      <c r="F11" s="58" t="s">
        <v>41</v>
      </c>
      <c r="G11" s="130" t="s">
        <v>42</v>
      </c>
      <c r="H11" s="130" t="s">
        <v>43</v>
      </c>
      <c r="I11" s="131" t="s">
        <v>44</v>
      </c>
    </row>
    <row r="12" spans="1:9" ht="12.75" customHeight="1" x14ac:dyDescent="0.2">
      <c r="A12" s="200">
        <v>1</v>
      </c>
      <c r="B12" s="262" t="s">
        <v>444</v>
      </c>
      <c r="C12" s="53" t="s">
        <v>461</v>
      </c>
      <c r="D12" s="35" t="s">
        <v>2</v>
      </c>
      <c r="E12" s="51" t="s">
        <v>3</v>
      </c>
      <c r="F12" s="222" t="s">
        <v>411</v>
      </c>
      <c r="G12" s="206">
        <v>1</v>
      </c>
      <c r="H12" s="209"/>
      <c r="I12" s="212">
        <f>(H12*G12)</f>
        <v>0</v>
      </c>
    </row>
    <row r="13" spans="1:9" ht="12.75" customHeight="1" x14ac:dyDescent="0.2">
      <c r="A13" s="236"/>
      <c r="B13" s="263"/>
      <c r="C13" s="104" t="s">
        <v>159</v>
      </c>
      <c r="D13" s="106"/>
      <c r="E13" s="108"/>
      <c r="F13" s="265"/>
      <c r="G13" s="267"/>
      <c r="H13" s="269"/>
      <c r="I13" s="213"/>
    </row>
    <row r="14" spans="1:9" ht="12.75" customHeight="1" x14ac:dyDescent="0.2">
      <c r="A14" s="236"/>
      <c r="B14" s="263"/>
      <c r="C14" s="109" t="s">
        <v>182</v>
      </c>
      <c r="D14" s="110" t="s">
        <v>1</v>
      </c>
      <c r="E14" s="111" t="s">
        <v>173</v>
      </c>
      <c r="F14" s="265"/>
      <c r="G14" s="267"/>
      <c r="H14" s="269"/>
      <c r="I14" s="213"/>
    </row>
    <row r="15" spans="1:9" ht="25.5" customHeight="1" x14ac:dyDescent="0.2">
      <c r="A15" s="236"/>
      <c r="B15" s="263"/>
      <c r="C15" s="112" t="s">
        <v>183</v>
      </c>
      <c r="D15" s="113" t="s">
        <v>454</v>
      </c>
      <c r="E15" s="114" t="s">
        <v>181</v>
      </c>
      <c r="F15" s="265"/>
      <c r="G15" s="267"/>
      <c r="H15" s="269"/>
      <c r="I15" s="213"/>
    </row>
    <row r="16" spans="1:9" ht="12.75" customHeight="1" x14ac:dyDescent="0.2">
      <c r="A16" s="236"/>
      <c r="B16" s="263"/>
      <c r="C16" s="115" t="s">
        <v>174</v>
      </c>
      <c r="D16" s="116"/>
      <c r="E16" s="117"/>
      <c r="F16" s="265"/>
      <c r="G16" s="267"/>
      <c r="H16" s="269"/>
      <c r="I16" s="213"/>
    </row>
    <row r="17" spans="1:12" ht="12.75" customHeight="1" x14ac:dyDescent="0.2">
      <c r="A17" s="236"/>
      <c r="B17" s="263"/>
      <c r="C17" s="115" t="s">
        <v>175</v>
      </c>
      <c r="D17" s="118"/>
      <c r="E17" s="117"/>
      <c r="F17" s="265"/>
      <c r="G17" s="267"/>
      <c r="H17" s="269"/>
      <c r="I17" s="213"/>
    </row>
    <row r="18" spans="1:12" ht="12.75" customHeight="1" x14ac:dyDescent="0.2">
      <c r="A18" s="236"/>
      <c r="B18" s="263"/>
      <c r="C18" s="115" t="s">
        <v>184</v>
      </c>
      <c r="D18" s="119" t="s">
        <v>179</v>
      </c>
      <c r="E18" s="120" t="s">
        <v>180</v>
      </c>
      <c r="F18" s="265"/>
      <c r="G18" s="267"/>
      <c r="H18" s="269"/>
      <c r="I18" s="213"/>
    </row>
    <row r="19" spans="1:12" ht="12.75" customHeight="1" x14ac:dyDescent="0.2">
      <c r="A19" s="236"/>
      <c r="B19" s="263"/>
      <c r="C19" s="115" t="s">
        <v>185</v>
      </c>
      <c r="D19" s="121" t="s">
        <v>177</v>
      </c>
      <c r="E19" s="122" t="s">
        <v>178</v>
      </c>
      <c r="F19" s="265"/>
      <c r="G19" s="267"/>
      <c r="H19" s="269"/>
      <c r="I19" s="213"/>
      <c r="L19" s="1"/>
    </row>
    <row r="20" spans="1:12" ht="12.75" customHeight="1" x14ac:dyDescent="0.2">
      <c r="A20" s="236"/>
      <c r="B20" s="263"/>
      <c r="C20" s="115" t="s">
        <v>186</v>
      </c>
      <c r="D20" s="121" t="s">
        <v>176</v>
      </c>
      <c r="E20" s="117">
        <v>24</v>
      </c>
      <c r="F20" s="265"/>
      <c r="G20" s="267"/>
      <c r="H20" s="269"/>
      <c r="I20" s="213"/>
      <c r="L20" s="1"/>
    </row>
    <row r="21" spans="1:12" ht="12.75" customHeight="1" x14ac:dyDescent="0.2">
      <c r="A21" s="236"/>
      <c r="B21" s="263"/>
      <c r="C21" s="123" t="s">
        <v>455</v>
      </c>
      <c r="D21" s="116"/>
      <c r="E21" s="117"/>
      <c r="F21" s="265"/>
      <c r="G21" s="267"/>
      <c r="H21" s="269"/>
      <c r="I21" s="213"/>
    </row>
    <row r="22" spans="1:12" ht="12.75" customHeight="1" x14ac:dyDescent="0.2">
      <c r="A22" s="236"/>
      <c r="B22" s="263"/>
      <c r="C22" s="115" t="s">
        <v>187</v>
      </c>
      <c r="D22" s="119" t="s">
        <v>51</v>
      </c>
      <c r="E22" s="117">
        <v>2</v>
      </c>
      <c r="F22" s="265"/>
      <c r="G22" s="267"/>
      <c r="H22" s="269"/>
      <c r="I22" s="213"/>
    </row>
    <row r="23" spans="1:12" ht="12.75" customHeight="1" x14ac:dyDescent="0.2">
      <c r="A23" s="236"/>
      <c r="B23" s="263"/>
      <c r="C23" s="105" t="s">
        <v>158</v>
      </c>
      <c r="D23" s="106"/>
      <c r="E23" s="107"/>
      <c r="F23" s="265"/>
      <c r="G23" s="267"/>
      <c r="H23" s="269"/>
      <c r="I23" s="213"/>
    </row>
    <row r="24" spans="1:12" ht="12.75" customHeight="1" x14ac:dyDescent="0.2">
      <c r="A24" s="236"/>
      <c r="B24" s="263"/>
      <c r="C24" s="109" t="s">
        <v>166</v>
      </c>
      <c r="D24" s="124"/>
      <c r="E24" s="125"/>
      <c r="F24" s="265"/>
      <c r="G24" s="267"/>
      <c r="H24" s="269"/>
      <c r="I24" s="213"/>
    </row>
    <row r="25" spans="1:12" ht="12.75" customHeight="1" x14ac:dyDescent="0.2">
      <c r="A25" s="236"/>
      <c r="B25" s="263"/>
      <c r="C25" s="123" t="s">
        <v>167</v>
      </c>
      <c r="D25" s="121" t="s">
        <v>51</v>
      </c>
      <c r="E25" s="126">
        <v>6</v>
      </c>
      <c r="F25" s="265"/>
      <c r="G25" s="267"/>
      <c r="H25" s="269"/>
      <c r="I25" s="213"/>
    </row>
    <row r="26" spans="1:12" ht="12.75" customHeight="1" x14ac:dyDescent="0.2">
      <c r="A26" s="236"/>
      <c r="B26" s="263"/>
      <c r="C26" s="123" t="s">
        <v>168</v>
      </c>
      <c r="D26" s="121" t="s">
        <v>15</v>
      </c>
      <c r="E26" s="126">
        <v>5</v>
      </c>
      <c r="F26" s="265"/>
      <c r="G26" s="267"/>
      <c r="H26" s="269"/>
      <c r="I26" s="213"/>
    </row>
    <row r="27" spans="1:12" ht="12.75" customHeight="1" x14ac:dyDescent="0.2">
      <c r="A27" s="236"/>
      <c r="B27" s="263"/>
      <c r="C27" s="123" t="s">
        <v>169</v>
      </c>
      <c r="D27" s="121" t="s">
        <v>1</v>
      </c>
      <c r="E27" s="126">
        <v>620</v>
      </c>
      <c r="F27" s="265"/>
      <c r="G27" s="267"/>
      <c r="H27" s="269"/>
      <c r="I27" s="213"/>
    </row>
    <row r="28" spans="1:12" ht="12.75" customHeight="1" x14ac:dyDescent="0.2">
      <c r="A28" s="236"/>
      <c r="B28" s="263"/>
      <c r="C28" s="123" t="s">
        <v>170</v>
      </c>
      <c r="D28" s="121" t="s">
        <v>1</v>
      </c>
      <c r="E28" s="126" t="s">
        <v>164</v>
      </c>
      <c r="F28" s="265"/>
      <c r="G28" s="267"/>
      <c r="H28" s="269"/>
      <c r="I28" s="213"/>
    </row>
    <row r="29" spans="1:12" ht="12.75" customHeight="1" x14ac:dyDescent="0.2">
      <c r="A29" s="236"/>
      <c r="B29" s="263"/>
      <c r="C29" s="123" t="s">
        <v>172</v>
      </c>
      <c r="D29" s="116"/>
      <c r="E29" s="126"/>
      <c r="F29" s="265"/>
      <c r="G29" s="267"/>
      <c r="H29" s="269"/>
      <c r="I29" s="213"/>
    </row>
    <row r="30" spans="1:12" ht="12.75" customHeight="1" x14ac:dyDescent="0.2">
      <c r="A30" s="236"/>
      <c r="B30" s="263"/>
      <c r="C30" s="123" t="s">
        <v>171</v>
      </c>
      <c r="D30" s="121" t="s">
        <v>165</v>
      </c>
      <c r="E30" s="126">
        <v>7</v>
      </c>
      <c r="F30" s="265"/>
      <c r="G30" s="267"/>
      <c r="H30" s="269"/>
      <c r="I30" s="213"/>
    </row>
    <row r="31" spans="1:12" ht="12.75" customHeight="1" x14ac:dyDescent="0.2">
      <c r="A31" s="236"/>
      <c r="B31" s="263"/>
      <c r="C31" s="127" t="s">
        <v>456</v>
      </c>
      <c r="D31" s="116"/>
      <c r="E31" s="126"/>
      <c r="F31" s="265"/>
      <c r="G31" s="267"/>
      <c r="H31" s="269"/>
      <c r="I31" s="213"/>
    </row>
    <row r="32" spans="1:12" ht="12.75" customHeight="1" x14ac:dyDescent="0.2">
      <c r="A32" s="236"/>
      <c r="B32" s="263"/>
      <c r="C32" s="123" t="s">
        <v>161</v>
      </c>
      <c r="D32" s="116"/>
      <c r="E32" s="128"/>
      <c r="F32" s="265"/>
      <c r="G32" s="267"/>
      <c r="H32" s="269"/>
      <c r="I32" s="213"/>
    </row>
    <row r="33" spans="1:9" ht="12.75" customHeight="1" x14ac:dyDescent="0.2">
      <c r="A33" s="236"/>
      <c r="B33" s="263"/>
      <c r="C33" s="123" t="s">
        <v>160</v>
      </c>
      <c r="D33" s="116"/>
      <c r="E33" s="129"/>
      <c r="F33" s="265"/>
      <c r="G33" s="267"/>
      <c r="H33" s="269"/>
      <c r="I33" s="213"/>
    </row>
    <row r="34" spans="1:9" ht="12.75" customHeight="1" x14ac:dyDescent="0.2">
      <c r="A34" s="236"/>
      <c r="B34" s="263"/>
      <c r="C34" s="328" t="s">
        <v>162</v>
      </c>
      <c r="D34" s="329"/>
      <c r="E34" s="330"/>
      <c r="F34" s="265"/>
      <c r="G34" s="267"/>
      <c r="H34" s="269"/>
      <c r="I34" s="213"/>
    </row>
    <row r="35" spans="1:9" ht="12.75" customHeight="1" x14ac:dyDescent="0.2">
      <c r="A35" s="236"/>
      <c r="B35" s="263"/>
      <c r="C35" s="339" t="s">
        <v>163</v>
      </c>
      <c r="D35" s="340"/>
      <c r="E35" s="341"/>
      <c r="F35" s="265"/>
      <c r="G35" s="267"/>
      <c r="H35" s="269"/>
      <c r="I35" s="213"/>
    </row>
    <row r="36" spans="1:9" ht="12.75" customHeight="1" x14ac:dyDescent="0.2">
      <c r="A36" s="236"/>
      <c r="B36" s="263"/>
      <c r="C36" s="310" t="s">
        <v>4</v>
      </c>
      <c r="D36" s="311"/>
      <c r="E36" s="312"/>
      <c r="F36" s="265"/>
      <c r="G36" s="267"/>
      <c r="H36" s="269"/>
      <c r="I36" s="213"/>
    </row>
    <row r="37" spans="1:9" ht="12.75" customHeight="1" x14ac:dyDescent="0.2">
      <c r="A37" s="236"/>
      <c r="B37" s="263"/>
      <c r="C37" s="230" t="s">
        <v>457</v>
      </c>
      <c r="D37" s="280"/>
      <c r="E37" s="322"/>
      <c r="F37" s="265"/>
      <c r="G37" s="267"/>
      <c r="H37" s="269"/>
      <c r="I37" s="213"/>
    </row>
    <row r="38" spans="1:9" ht="12.75" customHeight="1" x14ac:dyDescent="0.2">
      <c r="A38" s="236"/>
      <c r="B38" s="263"/>
      <c r="C38" s="259" t="s">
        <v>458</v>
      </c>
      <c r="D38" s="271"/>
      <c r="E38" s="272"/>
      <c r="F38" s="265"/>
      <c r="G38" s="267"/>
      <c r="H38" s="269"/>
      <c r="I38" s="213"/>
    </row>
    <row r="39" spans="1:9" ht="12.75" customHeight="1" x14ac:dyDescent="0.2">
      <c r="A39" s="236"/>
      <c r="B39" s="263"/>
      <c r="C39" s="323" t="s">
        <v>459</v>
      </c>
      <c r="D39" s="284"/>
      <c r="E39" s="324"/>
      <c r="F39" s="265"/>
      <c r="G39" s="267"/>
      <c r="H39" s="269"/>
      <c r="I39" s="213"/>
    </row>
    <row r="40" spans="1:9" ht="12.75" customHeight="1" x14ac:dyDescent="0.2">
      <c r="A40" s="236"/>
      <c r="B40" s="263"/>
      <c r="C40" s="325" t="s">
        <v>188</v>
      </c>
      <c r="D40" s="309"/>
      <c r="E40" s="326"/>
      <c r="F40" s="265"/>
      <c r="G40" s="267"/>
      <c r="H40" s="269"/>
      <c r="I40" s="213"/>
    </row>
    <row r="41" spans="1:9" ht="12.75" customHeight="1" x14ac:dyDescent="0.2">
      <c r="A41" s="236"/>
      <c r="B41" s="263"/>
      <c r="C41" s="259" t="s">
        <v>189</v>
      </c>
      <c r="D41" s="271"/>
      <c r="E41" s="272"/>
      <c r="F41" s="265"/>
      <c r="G41" s="267"/>
      <c r="H41" s="269"/>
      <c r="I41" s="213"/>
    </row>
    <row r="42" spans="1:9" ht="12.75" customHeight="1" x14ac:dyDescent="0.2">
      <c r="A42" s="236"/>
      <c r="B42" s="263"/>
      <c r="C42" s="259" t="s">
        <v>460</v>
      </c>
      <c r="D42" s="260"/>
      <c r="E42" s="261"/>
      <c r="F42" s="265"/>
      <c r="G42" s="267"/>
      <c r="H42" s="269"/>
      <c r="I42" s="213"/>
    </row>
    <row r="43" spans="1:9" ht="12.75" customHeight="1" x14ac:dyDescent="0.2">
      <c r="A43" s="236"/>
      <c r="B43" s="263"/>
      <c r="C43" s="325" t="s">
        <v>11</v>
      </c>
      <c r="D43" s="309"/>
      <c r="E43" s="326"/>
      <c r="F43" s="265"/>
      <c r="G43" s="267"/>
      <c r="H43" s="269"/>
      <c r="I43" s="213"/>
    </row>
    <row r="44" spans="1:9" ht="12.75" customHeight="1" x14ac:dyDescent="0.2">
      <c r="A44" s="236"/>
      <c r="B44" s="263"/>
      <c r="C44" s="342" t="s">
        <v>190</v>
      </c>
      <c r="D44" s="343"/>
      <c r="E44" s="344"/>
      <c r="F44" s="265"/>
      <c r="G44" s="267"/>
      <c r="H44" s="269"/>
      <c r="I44" s="213"/>
    </row>
    <row r="45" spans="1:9" ht="12.75" customHeight="1" x14ac:dyDescent="0.2">
      <c r="A45" s="236"/>
      <c r="B45" s="263"/>
      <c r="C45" s="327" t="s">
        <v>191</v>
      </c>
      <c r="D45" s="296"/>
      <c r="E45" s="297"/>
      <c r="F45" s="265"/>
      <c r="G45" s="267"/>
      <c r="H45" s="269"/>
      <c r="I45" s="213"/>
    </row>
    <row r="46" spans="1:9" ht="12.75" customHeight="1" x14ac:dyDescent="0.2">
      <c r="A46" s="236"/>
      <c r="B46" s="263"/>
      <c r="C46" s="328" t="s">
        <v>192</v>
      </c>
      <c r="D46" s="329"/>
      <c r="E46" s="330"/>
      <c r="F46" s="265"/>
      <c r="G46" s="267"/>
      <c r="H46" s="269"/>
      <c r="I46" s="213"/>
    </row>
    <row r="47" spans="1:9" ht="12.75" customHeight="1" x14ac:dyDescent="0.2">
      <c r="A47" s="236"/>
      <c r="B47" s="263"/>
      <c r="C47" s="259" t="s">
        <v>193</v>
      </c>
      <c r="D47" s="271"/>
      <c r="E47" s="272"/>
      <c r="F47" s="265"/>
      <c r="G47" s="267"/>
      <c r="H47" s="269"/>
      <c r="I47" s="213"/>
    </row>
    <row r="48" spans="1:9" ht="12.75" customHeight="1" x14ac:dyDescent="0.2">
      <c r="A48" s="236"/>
      <c r="B48" s="263"/>
      <c r="C48" s="259" t="s">
        <v>194</v>
      </c>
      <c r="D48" s="271"/>
      <c r="E48" s="272"/>
      <c r="F48" s="265"/>
      <c r="G48" s="267"/>
      <c r="H48" s="269"/>
      <c r="I48" s="213"/>
    </row>
    <row r="49" spans="1:9" ht="12" customHeight="1" x14ac:dyDescent="0.2">
      <c r="A49" s="236"/>
      <c r="B49" s="263"/>
      <c r="C49" s="259" t="s">
        <v>195</v>
      </c>
      <c r="D49" s="271"/>
      <c r="E49" s="272"/>
      <c r="F49" s="265"/>
      <c r="G49" s="267"/>
      <c r="H49" s="269"/>
      <c r="I49" s="213"/>
    </row>
    <row r="50" spans="1:9" ht="12" customHeight="1" x14ac:dyDescent="0.2">
      <c r="A50" s="236"/>
      <c r="B50" s="263"/>
      <c r="C50" s="259" t="s">
        <v>196</v>
      </c>
      <c r="D50" s="271"/>
      <c r="E50" s="272"/>
      <c r="F50" s="265"/>
      <c r="G50" s="267"/>
      <c r="H50" s="269"/>
      <c r="I50" s="213"/>
    </row>
    <row r="51" spans="1:9" ht="12" customHeight="1" x14ac:dyDescent="0.2">
      <c r="A51" s="236"/>
      <c r="B51" s="263"/>
      <c r="C51" s="259" t="s">
        <v>197</v>
      </c>
      <c r="D51" s="271"/>
      <c r="E51" s="272"/>
      <c r="F51" s="265"/>
      <c r="G51" s="267"/>
      <c r="H51" s="269"/>
      <c r="I51" s="213"/>
    </row>
    <row r="52" spans="1:9" ht="12" customHeight="1" x14ac:dyDescent="0.2">
      <c r="A52" s="236"/>
      <c r="B52" s="263"/>
      <c r="C52" s="259" t="s">
        <v>198</v>
      </c>
      <c r="D52" s="271"/>
      <c r="E52" s="272"/>
      <c r="F52" s="265"/>
      <c r="G52" s="267"/>
      <c r="H52" s="269"/>
      <c r="I52" s="213"/>
    </row>
    <row r="53" spans="1:9" ht="12" customHeight="1" x14ac:dyDescent="0.2">
      <c r="A53" s="236"/>
      <c r="B53" s="263"/>
      <c r="C53" s="259" t="s">
        <v>199</v>
      </c>
      <c r="D53" s="271"/>
      <c r="E53" s="272"/>
      <c r="F53" s="265"/>
      <c r="G53" s="267"/>
      <c r="H53" s="269"/>
      <c r="I53" s="213"/>
    </row>
    <row r="54" spans="1:9" ht="12" customHeight="1" x14ac:dyDescent="0.2">
      <c r="A54" s="236"/>
      <c r="B54" s="263"/>
      <c r="C54" s="259" t="s">
        <v>200</v>
      </c>
      <c r="D54" s="271"/>
      <c r="E54" s="272"/>
      <c r="F54" s="265"/>
      <c r="G54" s="267"/>
      <c r="H54" s="269"/>
      <c r="I54" s="213"/>
    </row>
    <row r="55" spans="1:9" ht="12" customHeight="1" x14ac:dyDescent="0.2">
      <c r="A55" s="236"/>
      <c r="B55" s="263"/>
      <c r="C55" s="259" t="s">
        <v>201</v>
      </c>
      <c r="D55" s="271"/>
      <c r="E55" s="272"/>
      <c r="F55" s="265"/>
      <c r="G55" s="267"/>
      <c r="H55" s="269"/>
      <c r="I55" s="213"/>
    </row>
    <row r="56" spans="1:9" ht="12" customHeight="1" x14ac:dyDescent="0.2">
      <c r="A56" s="236"/>
      <c r="B56" s="263"/>
      <c r="C56" s="259" t="s">
        <v>202</v>
      </c>
      <c r="D56" s="271"/>
      <c r="E56" s="272"/>
      <c r="F56" s="265"/>
      <c r="G56" s="267"/>
      <c r="H56" s="269"/>
      <c r="I56" s="213"/>
    </row>
    <row r="57" spans="1:9" ht="12" customHeight="1" x14ac:dyDescent="0.2">
      <c r="A57" s="236"/>
      <c r="B57" s="263"/>
      <c r="C57" s="259" t="s">
        <v>203</v>
      </c>
      <c r="D57" s="271"/>
      <c r="E57" s="272"/>
      <c r="F57" s="265"/>
      <c r="G57" s="267"/>
      <c r="H57" s="269"/>
      <c r="I57" s="213"/>
    </row>
    <row r="58" spans="1:9" ht="12" customHeight="1" thickBot="1" x14ac:dyDescent="0.25">
      <c r="A58" s="237"/>
      <c r="B58" s="264"/>
      <c r="C58" s="331" t="s">
        <v>204</v>
      </c>
      <c r="D58" s="332"/>
      <c r="E58" s="333"/>
      <c r="F58" s="266"/>
      <c r="G58" s="268"/>
      <c r="H58" s="270"/>
      <c r="I58" s="214"/>
    </row>
    <row r="59" spans="1:9" ht="12" customHeight="1" x14ac:dyDescent="0.2">
      <c r="A59" s="200">
        <v>2</v>
      </c>
      <c r="B59" s="203" t="s">
        <v>471</v>
      </c>
      <c r="C59" s="345" t="s">
        <v>205</v>
      </c>
      <c r="D59" s="346"/>
      <c r="E59" s="347"/>
      <c r="F59" s="200" t="s">
        <v>451</v>
      </c>
      <c r="G59" s="249">
        <v>1</v>
      </c>
      <c r="H59" s="209"/>
      <c r="I59" s="212">
        <f>H59*G59</f>
        <v>0</v>
      </c>
    </row>
    <row r="60" spans="1:9" ht="12" customHeight="1" x14ac:dyDescent="0.2">
      <c r="A60" s="236"/>
      <c r="B60" s="238"/>
      <c r="C60" s="294" t="s">
        <v>206</v>
      </c>
      <c r="D60" s="294"/>
      <c r="E60" s="294"/>
      <c r="F60" s="236"/>
      <c r="G60" s="243"/>
      <c r="H60" s="269"/>
      <c r="I60" s="213"/>
    </row>
    <row r="61" spans="1:9" ht="12" customHeight="1" x14ac:dyDescent="0.2">
      <c r="A61" s="236"/>
      <c r="B61" s="238"/>
      <c r="C61" s="295" t="s">
        <v>207</v>
      </c>
      <c r="D61" s="296"/>
      <c r="E61" s="297"/>
      <c r="F61" s="236"/>
      <c r="G61" s="243"/>
      <c r="H61" s="269"/>
      <c r="I61" s="213"/>
    </row>
    <row r="62" spans="1:9" ht="12" customHeight="1" x14ac:dyDescent="0.2">
      <c r="A62" s="236"/>
      <c r="B62" s="238"/>
      <c r="C62" s="260" t="s">
        <v>208</v>
      </c>
      <c r="D62" s="271"/>
      <c r="E62" s="271"/>
      <c r="F62" s="236"/>
      <c r="G62" s="243"/>
      <c r="H62" s="269"/>
      <c r="I62" s="213"/>
    </row>
    <row r="63" spans="1:9" ht="12" customHeight="1" x14ac:dyDescent="0.2">
      <c r="A63" s="236"/>
      <c r="B63" s="238"/>
      <c r="C63" s="284" t="s">
        <v>209</v>
      </c>
      <c r="D63" s="348"/>
      <c r="E63" s="348"/>
      <c r="F63" s="236"/>
      <c r="G63" s="243"/>
      <c r="H63" s="269"/>
      <c r="I63" s="213"/>
    </row>
    <row r="64" spans="1:9" ht="12" customHeight="1" x14ac:dyDescent="0.2">
      <c r="A64" s="236"/>
      <c r="B64" s="238"/>
      <c r="C64" s="308" t="s">
        <v>210</v>
      </c>
      <c r="D64" s="309"/>
      <c r="E64" s="309"/>
      <c r="F64" s="236"/>
      <c r="G64" s="243"/>
      <c r="H64" s="269"/>
      <c r="I64" s="213"/>
    </row>
    <row r="65" spans="1:9" ht="24.75" customHeight="1" x14ac:dyDescent="0.2">
      <c r="A65" s="236"/>
      <c r="B65" s="238"/>
      <c r="C65" s="260" t="s">
        <v>211</v>
      </c>
      <c r="D65" s="271"/>
      <c r="E65" s="271"/>
      <c r="F65" s="236"/>
      <c r="G65" s="243"/>
      <c r="H65" s="269"/>
      <c r="I65" s="213"/>
    </row>
    <row r="66" spans="1:9" ht="24" customHeight="1" x14ac:dyDescent="0.2">
      <c r="A66" s="236"/>
      <c r="B66" s="238"/>
      <c r="C66" s="260" t="s">
        <v>212</v>
      </c>
      <c r="D66" s="271"/>
      <c r="E66" s="271"/>
      <c r="F66" s="236"/>
      <c r="G66" s="243"/>
      <c r="H66" s="269"/>
      <c r="I66" s="213"/>
    </row>
    <row r="67" spans="1:9" ht="12" customHeight="1" x14ac:dyDescent="0.2">
      <c r="A67" s="236"/>
      <c r="B67" s="238"/>
      <c r="C67" s="260" t="s">
        <v>213</v>
      </c>
      <c r="D67" s="271"/>
      <c r="E67" s="271"/>
      <c r="F67" s="236"/>
      <c r="G67" s="243"/>
      <c r="H67" s="269"/>
      <c r="I67" s="213"/>
    </row>
    <row r="68" spans="1:9" ht="12" customHeight="1" x14ac:dyDescent="0.2">
      <c r="A68" s="236"/>
      <c r="B68" s="238"/>
      <c r="C68" s="284" t="s">
        <v>214</v>
      </c>
      <c r="D68" s="348"/>
      <c r="E68" s="348"/>
      <c r="F68" s="236"/>
      <c r="G68" s="243"/>
      <c r="H68" s="269"/>
      <c r="I68" s="213"/>
    </row>
    <row r="69" spans="1:9" ht="12" customHeight="1" x14ac:dyDescent="0.2">
      <c r="A69" s="236"/>
      <c r="B69" s="238"/>
      <c r="C69" s="308" t="s">
        <v>215</v>
      </c>
      <c r="D69" s="309"/>
      <c r="E69" s="309"/>
      <c r="F69" s="236"/>
      <c r="G69" s="243"/>
      <c r="H69" s="269"/>
      <c r="I69" s="213"/>
    </row>
    <row r="70" spans="1:9" ht="12" customHeight="1" x14ac:dyDescent="0.2">
      <c r="A70" s="236"/>
      <c r="B70" s="238"/>
      <c r="C70" s="308" t="s">
        <v>216</v>
      </c>
      <c r="D70" s="309"/>
      <c r="E70" s="309"/>
      <c r="F70" s="236"/>
      <c r="G70" s="243"/>
      <c r="H70" s="269"/>
      <c r="I70" s="213"/>
    </row>
    <row r="71" spans="1:9" ht="12" customHeight="1" x14ac:dyDescent="0.2">
      <c r="A71" s="236"/>
      <c r="B71" s="238"/>
      <c r="C71" s="308" t="s">
        <v>217</v>
      </c>
      <c r="D71" s="309"/>
      <c r="E71" s="309"/>
      <c r="F71" s="236"/>
      <c r="G71" s="243"/>
      <c r="H71" s="269"/>
      <c r="I71" s="213"/>
    </row>
    <row r="72" spans="1:9" ht="12" customHeight="1" x14ac:dyDescent="0.2">
      <c r="A72" s="236"/>
      <c r="B72" s="238"/>
      <c r="C72" s="308" t="s">
        <v>218</v>
      </c>
      <c r="D72" s="309"/>
      <c r="E72" s="309"/>
      <c r="F72" s="236"/>
      <c r="G72" s="243"/>
      <c r="H72" s="269"/>
      <c r="I72" s="213"/>
    </row>
    <row r="73" spans="1:9" ht="12" customHeight="1" x14ac:dyDescent="0.2">
      <c r="A73" s="236"/>
      <c r="B73" s="238"/>
      <c r="C73" s="308" t="s">
        <v>219</v>
      </c>
      <c r="D73" s="309"/>
      <c r="E73" s="309"/>
      <c r="F73" s="236"/>
      <c r="G73" s="243"/>
      <c r="H73" s="269"/>
      <c r="I73" s="213"/>
    </row>
    <row r="74" spans="1:9" ht="12" customHeight="1" x14ac:dyDescent="0.2">
      <c r="A74" s="236"/>
      <c r="B74" s="238"/>
      <c r="C74" s="308" t="s">
        <v>220</v>
      </c>
      <c r="D74" s="309"/>
      <c r="E74" s="309"/>
      <c r="F74" s="236"/>
      <c r="G74" s="243"/>
      <c r="H74" s="269"/>
      <c r="I74" s="213"/>
    </row>
    <row r="75" spans="1:9" ht="12" customHeight="1" x14ac:dyDescent="0.2">
      <c r="A75" s="236"/>
      <c r="B75" s="238"/>
      <c r="C75" s="308" t="s">
        <v>221</v>
      </c>
      <c r="D75" s="309"/>
      <c r="E75" s="309"/>
      <c r="F75" s="236"/>
      <c r="G75" s="243"/>
      <c r="H75" s="269"/>
      <c r="I75" s="213"/>
    </row>
    <row r="76" spans="1:9" ht="24.75" customHeight="1" x14ac:dyDescent="0.2">
      <c r="A76" s="236"/>
      <c r="B76" s="238"/>
      <c r="C76" s="319" t="s">
        <v>222</v>
      </c>
      <c r="D76" s="320"/>
      <c r="E76" s="321"/>
      <c r="F76" s="236"/>
      <c r="G76" s="243"/>
      <c r="H76" s="269"/>
      <c r="I76" s="213"/>
    </row>
    <row r="77" spans="1:9" ht="12" customHeight="1" x14ac:dyDescent="0.2">
      <c r="A77" s="236"/>
      <c r="B77" s="238"/>
      <c r="C77" s="294" t="s">
        <v>223</v>
      </c>
      <c r="D77" s="294"/>
      <c r="E77" s="294"/>
      <c r="F77" s="236"/>
      <c r="G77" s="243"/>
      <c r="H77" s="269"/>
      <c r="I77" s="213"/>
    </row>
    <row r="78" spans="1:9" ht="12" customHeight="1" x14ac:dyDescent="0.2">
      <c r="A78" s="236"/>
      <c r="B78" s="238"/>
      <c r="C78" s="295" t="s">
        <v>224</v>
      </c>
      <c r="D78" s="296"/>
      <c r="E78" s="297"/>
      <c r="F78" s="236"/>
      <c r="G78" s="243"/>
      <c r="H78" s="269"/>
      <c r="I78" s="213"/>
    </row>
    <row r="79" spans="1:9" ht="24.75" customHeight="1" x14ac:dyDescent="0.2">
      <c r="A79" s="236"/>
      <c r="B79" s="238"/>
      <c r="C79" s="308" t="s">
        <v>462</v>
      </c>
      <c r="D79" s="309"/>
      <c r="E79" s="309"/>
      <c r="F79" s="236"/>
      <c r="G79" s="243"/>
      <c r="H79" s="269"/>
      <c r="I79" s="213"/>
    </row>
    <row r="80" spans="1:9" ht="12" customHeight="1" x14ac:dyDescent="0.2">
      <c r="A80" s="236"/>
      <c r="B80" s="238"/>
      <c r="C80" s="310" t="s">
        <v>225</v>
      </c>
      <c r="D80" s="311"/>
      <c r="E80" s="312"/>
      <c r="F80" s="236"/>
      <c r="G80" s="243"/>
      <c r="H80" s="269"/>
      <c r="I80" s="213"/>
    </row>
    <row r="81" spans="1:9" ht="12" customHeight="1" x14ac:dyDescent="0.2">
      <c r="A81" s="236"/>
      <c r="B81" s="238"/>
      <c r="C81" s="231" t="s">
        <v>226</v>
      </c>
      <c r="D81" s="280"/>
      <c r="E81" s="280"/>
      <c r="F81" s="236"/>
      <c r="G81" s="243"/>
      <c r="H81" s="269"/>
      <c r="I81" s="213"/>
    </row>
    <row r="82" spans="1:9" ht="25.5" customHeight="1" x14ac:dyDescent="0.2">
      <c r="A82" s="236"/>
      <c r="B82" s="238"/>
      <c r="C82" s="260" t="s">
        <v>227</v>
      </c>
      <c r="D82" s="271"/>
      <c r="E82" s="271"/>
      <c r="F82" s="236"/>
      <c r="G82" s="243"/>
      <c r="H82" s="269"/>
      <c r="I82" s="213"/>
    </row>
    <row r="83" spans="1:9" ht="24" customHeight="1" x14ac:dyDescent="0.2">
      <c r="A83" s="236"/>
      <c r="B83" s="238"/>
      <c r="C83" s="183" t="s">
        <v>228</v>
      </c>
      <c r="D83" s="177"/>
      <c r="E83" s="177"/>
      <c r="F83" s="236"/>
      <c r="G83" s="243"/>
      <c r="H83" s="269"/>
      <c r="I83" s="213"/>
    </row>
    <row r="84" spans="1:9" ht="12" customHeight="1" x14ac:dyDescent="0.2">
      <c r="A84" s="236"/>
      <c r="B84" s="238"/>
      <c r="C84" s="308" t="s">
        <v>229</v>
      </c>
      <c r="D84" s="309"/>
      <c r="E84" s="309"/>
      <c r="F84" s="236"/>
      <c r="G84" s="243"/>
      <c r="H84" s="269"/>
      <c r="I84" s="213"/>
    </row>
    <row r="85" spans="1:9" ht="12" customHeight="1" x14ac:dyDescent="0.2">
      <c r="A85" s="236"/>
      <c r="B85" s="238"/>
      <c r="C85" s="310" t="s">
        <v>230</v>
      </c>
      <c r="D85" s="311"/>
      <c r="E85" s="312"/>
      <c r="F85" s="236"/>
      <c r="G85" s="243"/>
      <c r="H85" s="269"/>
      <c r="I85" s="213"/>
    </row>
    <row r="86" spans="1:9" ht="12" customHeight="1" x14ac:dyDescent="0.2">
      <c r="A86" s="236"/>
      <c r="B86" s="238"/>
      <c r="C86" s="295" t="s">
        <v>231</v>
      </c>
      <c r="D86" s="296"/>
      <c r="E86" s="297"/>
      <c r="F86" s="236"/>
      <c r="G86" s="243"/>
      <c r="H86" s="269"/>
      <c r="I86" s="213"/>
    </row>
    <row r="87" spans="1:9" ht="12" customHeight="1" x14ac:dyDescent="0.2">
      <c r="A87" s="236"/>
      <c r="B87" s="238"/>
      <c r="C87" s="260" t="s">
        <v>232</v>
      </c>
      <c r="D87" s="271"/>
      <c r="E87" s="271"/>
      <c r="F87" s="236"/>
      <c r="G87" s="243"/>
      <c r="H87" s="269"/>
      <c r="I87" s="213"/>
    </row>
    <row r="88" spans="1:9" ht="12" customHeight="1" x14ac:dyDescent="0.2">
      <c r="A88" s="236"/>
      <c r="B88" s="238"/>
      <c r="C88" s="260" t="s">
        <v>233</v>
      </c>
      <c r="D88" s="271"/>
      <c r="E88" s="271"/>
      <c r="F88" s="236"/>
      <c r="G88" s="243"/>
      <c r="H88" s="269"/>
      <c r="I88" s="213"/>
    </row>
    <row r="89" spans="1:9" ht="12" customHeight="1" x14ac:dyDescent="0.2">
      <c r="A89" s="236"/>
      <c r="B89" s="238"/>
      <c r="C89" s="308" t="s">
        <v>234</v>
      </c>
      <c r="D89" s="309"/>
      <c r="E89" s="309"/>
      <c r="F89" s="236"/>
      <c r="G89" s="243"/>
      <c r="H89" s="269"/>
      <c r="I89" s="213"/>
    </row>
    <row r="90" spans="1:9" ht="12" customHeight="1" x14ac:dyDescent="0.2">
      <c r="A90" s="236"/>
      <c r="B90" s="238"/>
      <c r="C90" s="310" t="s">
        <v>235</v>
      </c>
      <c r="D90" s="311"/>
      <c r="E90" s="312"/>
      <c r="F90" s="236"/>
      <c r="G90" s="243"/>
      <c r="H90" s="269"/>
      <c r="I90" s="213"/>
    </row>
    <row r="91" spans="1:9" ht="12" customHeight="1" x14ac:dyDescent="0.2">
      <c r="A91" s="236"/>
      <c r="B91" s="238"/>
      <c r="C91" s="295" t="s">
        <v>236</v>
      </c>
      <c r="D91" s="296"/>
      <c r="E91" s="297"/>
      <c r="F91" s="236"/>
      <c r="G91" s="243"/>
      <c r="H91" s="269"/>
      <c r="I91" s="213"/>
    </row>
    <row r="92" spans="1:9" ht="12" customHeight="1" x14ac:dyDescent="0.2">
      <c r="A92" s="236"/>
      <c r="B92" s="238"/>
      <c r="C92" s="319" t="s">
        <v>237</v>
      </c>
      <c r="D92" s="320"/>
      <c r="E92" s="321"/>
      <c r="F92" s="236"/>
      <c r="G92" s="243"/>
      <c r="H92" s="269"/>
      <c r="I92" s="213"/>
    </row>
    <row r="93" spans="1:9" ht="12" customHeight="1" x14ac:dyDescent="0.2">
      <c r="A93" s="236"/>
      <c r="B93" s="238"/>
      <c r="C93" s="294" t="s">
        <v>238</v>
      </c>
      <c r="D93" s="294"/>
      <c r="E93" s="294"/>
      <c r="F93" s="236"/>
      <c r="G93" s="243"/>
      <c r="H93" s="269"/>
      <c r="I93" s="213"/>
    </row>
    <row r="94" spans="1:9" ht="12" customHeight="1" x14ac:dyDescent="0.2">
      <c r="A94" s="236"/>
      <c r="B94" s="238"/>
      <c r="C94" s="295" t="s">
        <v>239</v>
      </c>
      <c r="D94" s="296"/>
      <c r="E94" s="297"/>
      <c r="F94" s="236"/>
      <c r="G94" s="243"/>
      <c r="H94" s="269"/>
      <c r="I94" s="213"/>
    </row>
    <row r="95" spans="1:9" ht="12" customHeight="1" x14ac:dyDescent="0.2">
      <c r="A95" s="236"/>
      <c r="B95" s="238"/>
      <c r="C95" s="260" t="s">
        <v>240</v>
      </c>
      <c r="D95" s="271"/>
      <c r="E95" s="271"/>
      <c r="F95" s="236"/>
      <c r="G95" s="243"/>
      <c r="H95" s="269"/>
      <c r="I95" s="213"/>
    </row>
    <row r="96" spans="1:9" ht="12" customHeight="1" x14ac:dyDescent="0.2">
      <c r="A96" s="236"/>
      <c r="B96" s="238"/>
      <c r="C96" s="308" t="s">
        <v>241</v>
      </c>
      <c r="D96" s="309"/>
      <c r="E96" s="309"/>
      <c r="F96" s="236"/>
      <c r="G96" s="243"/>
      <c r="H96" s="269"/>
      <c r="I96" s="213"/>
    </row>
    <row r="97" spans="1:9" ht="12" customHeight="1" x14ac:dyDescent="0.2">
      <c r="A97" s="236"/>
      <c r="B97" s="238"/>
      <c r="C97" s="310" t="s">
        <v>242</v>
      </c>
      <c r="D97" s="311"/>
      <c r="E97" s="312"/>
      <c r="F97" s="236"/>
      <c r="G97" s="243"/>
      <c r="H97" s="269"/>
      <c r="I97" s="213"/>
    </row>
    <row r="98" spans="1:9" ht="58.5" customHeight="1" x14ac:dyDescent="0.2">
      <c r="A98" s="236"/>
      <c r="B98" s="238"/>
      <c r="C98" s="276" t="s">
        <v>243</v>
      </c>
      <c r="D98" s="252"/>
      <c r="E98" s="252"/>
      <c r="F98" s="236"/>
      <c r="G98" s="243"/>
      <c r="H98" s="269"/>
      <c r="I98" s="213"/>
    </row>
    <row r="99" spans="1:9" ht="24" customHeight="1" x14ac:dyDescent="0.2">
      <c r="A99" s="236"/>
      <c r="B99" s="238"/>
      <c r="C99" s="183" t="s">
        <v>244</v>
      </c>
      <c r="D99" s="177"/>
      <c r="E99" s="177"/>
      <c r="F99" s="236"/>
      <c r="G99" s="243"/>
      <c r="H99" s="269"/>
      <c r="I99" s="213"/>
    </row>
    <row r="100" spans="1:9" s="17" customFormat="1" ht="24.75" customHeight="1" x14ac:dyDescent="0.2">
      <c r="A100" s="236"/>
      <c r="B100" s="238"/>
      <c r="C100" s="183" t="s">
        <v>245</v>
      </c>
      <c r="D100" s="177"/>
      <c r="E100" s="177"/>
      <c r="F100" s="236"/>
      <c r="G100" s="243"/>
      <c r="H100" s="269"/>
      <c r="I100" s="213"/>
    </row>
    <row r="101" spans="1:9" s="17" customFormat="1" ht="48" customHeight="1" x14ac:dyDescent="0.2">
      <c r="A101" s="236"/>
      <c r="B101" s="238"/>
      <c r="C101" s="183" t="s">
        <v>246</v>
      </c>
      <c r="D101" s="177"/>
      <c r="E101" s="177"/>
      <c r="F101" s="236"/>
      <c r="G101" s="243"/>
      <c r="H101" s="269"/>
      <c r="I101" s="213"/>
    </row>
    <row r="102" spans="1:9" s="17" customFormat="1" ht="24" customHeight="1" x14ac:dyDescent="0.2">
      <c r="A102" s="236"/>
      <c r="B102" s="238"/>
      <c r="C102" s="183" t="s">
        <v>247</v>
      </c>
      <c r="D102" s="177"/>
      <c r="E102" s="177"/>
      <c r="F102" s="236"/>
      <c r="G102" s="243"/>
      <c r="H102" s="269"/>
      <c r="I102" s="213"/>
    </row>
    <row r="103" spans="1:9" s="17" customFormat="1" ht="12" customHeight="1" x14ac:dyDescent="0.2">
      <c r="A103" s="236"/>
      <c r="B103" s="238"/>
      <c r="C103" s="183" t="s">
        <v>248</v>
      </c>
      <c r="D103" s="177"/>
      <c r="E103" s="177"/>
      <c r="F103" s="236"/>
      <c r="G103" s="243"/>
      <c r="H103" s="269"/>
      <c r="I103" s="213"/>
    </row>
    <row r="104" spans="1:9" s="17" customFormat="1" ht="12" customHeight="1" x14ac:dyDescent="0.2">
      <c r="A104" s="236"/>
      <c r="B104" s="238"/>
      <c r="C104" s="183" t="s">
        <v>213</v>
      </c>
      <c r="D104" s="177"/>
      <c r="E104" s="177"/>
      <c r="F104" s="236"/>
      <c r="G104" s="243"/>
      <c r="H104" s="269"/>
      <c r="I104" s="213"/>
    </row>
    <row r="105" spans="1:9" s="17" customFormat="1" ht="12" customHeight="1" x14ac:dyDescent="0.2">
      <c r="A105" s="236"/>
      <c r="B105" s="238"/>
      <c r="C105" s="183" t="s">
        <v>249</v>
      </c>
      <c r="D105" s="177"/>
      <c r="E105" s="177"/>
      <c r="F105" s="236"/>
      <c r="G105" s="243"/>
      <c r="H105" s="269"/>
      <c r="I105" s="213"/>
    </row>
    <row r="106" spans="1:9" s="17" customFormat="1" ht="36" customHeight="1" x14ac:dyDescent="0.2">
      <c r="A106" s="236"/>
      <c r="B106" s="238"/>
      <c r="C106" s="183" t="s">
        <v>250</v>
      </c>
      <c r="D106" s="177"/>
      <c r="E106" s="177"/>
      <c r="F106" s="236"/>
      <c r="G106" s="243"/>
      <c r="H106" s="269"/>
      <c r="I106" s="213"/>
    </row>
    <row r="107" spans="1:9" s="17" customFormat="1" ht="12" customHeight="1" x14ac:dyDescent="0.2">
      <c r="A107" s="236"/>
      <c r="B107" s="238"/>
      <c r="C107" s="183" t="s">
        <v>251</v>
      </c>
      <c r="D107" s="177"/>
      <c r="E107" s="177"/>
      <c r="F107" s="236"/>
      <c r="G107" s="243"/>
      <c r="H107" s="269"/>
      <c r="I107" s="213"/>
    </row>
    <row r="108" spans="1:9" s="17" customFormat="1" ht="24" customHeight="1" x14ac:dyDescent="0.2">
      <c r="A108" s="236"/>
      <c r="B108" s="238"/>
      <c r="C108" s="277" t="s">
        <v>252</v>
      </c>
      <c r="D108" s="288"/>
      <c r="E108" s="289"/>
      <c r="F108" s="236"/>
      <c r="G108" s="243"/>
      <c r="H108" s="269"/>
      <c r="I108" s="213"/>
    </row>
    <row r="109" spans="1:9" s="17" customFormat="1" ht="12" customHeight="1" x14ac:dyDescent="0.2">
      <c r="A109" s="236"/>
      <c r="B109" s="238"/>
      <c r="C109" s="240" t="s">
        <v>253</v>
      </c>
      <c r="D109" s="241"/>
      <c r="E109" s="242"/>
      <c r="F109" s="236"/>
      <c r="G109" s="243"/>
      <c r="H109" s="269"/>
      <c r="I109" s="213"/>
    </row>
    <row r="110" spans="1:9" s="17" customFormat="1" ht="12" customHeight="1" x14ac:dyDescent="0.2">
      <c r="A110" s="236"/>
      <c r="B110" s="238"/>
      <c r="C110" s="276" t="s">
        <v>254</v>
      </c>
      <c r="D110" s="252"/>
      <c r="E110" s="252"/>
      <c r="F110" s="236"/>
      <c r="G110" s="243"/>
      <c r="H110" s="269"/>
      <c r="I110" s="213"/>
    </row>
    <row r="111" spans="1:9" s="17" customFormat="1" ht="12" customHeight="1" x14ac:dyDescent="0.2">
      <c r="A111" s="236"/>
      <c r="B111" s="238"/>
      <c r="C111" s="183" t="s">
        <v>255</v>
      </c>
      <c r="D111" s="177"/>
      <c r="E111" s="177"/>
      <c r="F111" s="236"/>
      <c r="G111" s="243"/>
      <c r="H111" s="269"/>
      <c r="I111" s="213"/>
    </row>
    <row r="112" spans="1:9" s="17" customFormat="1" ht="26.25" customHeight="1" x14ac:dyDescent="0.2">
      <c r="A112" s="236"/>
      <c r="B112" s="238"/>
      <c r="C112" s="277" t="s">
        <v>256</v>
      </c>
      <c r="D112" s="288"/>
      <c r="E112" s="289"/>
      <c r="F112" s="236"/>
      <c r="G112" s="243"/>
      <c r="H112" s="269"/>
      <c r="I112" s="213"/>
    </row>
    <row r="113" spans="1:9" s="17" customFormat="1" ht="12" customHeight="1" x14ac:dyDescent="0.2">
      <c r="A113" s="236"/>
      <c r="B113" s="238"/>
      <c r="C113" s="304" t="s">
        <v>257</v>
      </c>
      <c r="D113" s="304"/>
      <c r="E113" s="304"/>
      <c r="F113" s="236"/>
      <c r="G113" s="243"/>
      <c r="H113" s="269"/>
      <c r="I113" s="213"/>
    </row>
    <row r="114" spans="1:9" s="17" customFormat="1" ht="64.5" customHeight="1" x14ac:dyDescent="0.2">
      <c r="A114" s="236"/>
      <c r="B114" s="238"/>
      <c r="C114" s="298" t="s">
        <v>258</v>
      </c>
      <c r="D114" s="299"/>
      <c r="E114" s="300"/>
      <c r="F114" s="236"/>
      <c r="G114" s="243"/>
      <c r="H114" s="269"/>
      <c r="I114" s="213"/>
    </row>
    <row r="115" spans="1:9" s="17" customFormat="1" ht="12" customHeight="1" x14ac:dyDescent="0.2">
      <c r="A115" s="236"/>
      <c r="B115" s="238"/>
      <c r="C115" s="183" t="s">
        <v>259</v>
      </c>
      <c r="D115" s="177"/>
      <c r="E115" s="177"/>
      <c r="F115" s="236"/>
      <c r="G115" s="243"/>
      <c r="H115" s="269"/>
      <c r="I115" s="213"/>
    </row>
    <row r="116" spans="1:9" s="17" customFormat="1" ht="12" customHeight="1" x14ac:dyDescent="0.2">
      <c r="A116" s="236"/>
      <c r="B116" s="238"/>
      <c r="C116" s="301" t="s">
        <v>260</v>
      </c>
      <c r="D116" s="302"/>
      <c r="E116" s="302"/>
      <c r="F116" s="236"/>
      <c r="G116" s="243"/>
      <c r="H116" s="269"/>
      <c r="I116" s="213"/>
    </row>
    <row r="117" spans="1:9" s="17" customFormat="1" ht="12" customHeight="1" x14ac:dyDescent="0.2">
      <c r="A117" s="236"/>
      <c r="B117" s="238"/>
      <c r="C117" s="273" t="s">
        <v>261</v>
      </c>
      <c r="D117" s="274"/>
      <c r="E117" s="275"/>
      <c r="F117" s="236"/>
      <c r="G117" s="243"/>
      <c r="H117" s="269"/>
      <c r="I117" s="213"/>
    </row>
    <row r="118" spans="1:9" s="17" customFormat="1" ht="12" customHeight="1" x14ac:dyDescent="0.2">
      <c r="A118" s="236"/>
      <c r="B118" s="238"/>
      <c r="C118" s="276" t="s">
        <v>262</v>
      </c>
      <c r="D118" s="252"/>
      <c r="E118" s="252"/>
      <c r="F118" s="236"/>
      <c r="G118" s="243"/>
      <c r="H118" s="269"/>
      <c r="I118" s="213"/>
    </row>
    <row r="119" spans="1:9" s="17" customFormat="1" ht="12" customHeight="1" x14ac:dyDescent="0.2">
      <c r="A119" s="236"/>
      <c r="B119" s="238"/>
      <c r="C119" s="183" t="s">
        <v>263</v>
      </c>
      <c r="D119" s="177"/>
      <c r="E119" s="177"/>
      <c r="F119" s="236"/>
      <c r="G119" s="243"/>
      <c r="H119" s="269"/>
      <c r="I119" s="213"/>
    </row>
    <row r="120" spans="1:9" s="17" customFormat="1" ht="12" customHeight="1" x14ac:dyDescent="0.2">
      <c r="A120" s="236"/>
      <c r="B120" s="238"/>
      <c r="C120" s="183" t="s">
        <v>264</v>
      </c>
      <c r="D120" s="177"/>
      <c r="E120" s="177"/>
      <c r="F120" s="236"/>
      <c r="G120" s="243"/>
      <c r="H120" s="269"/>
      <c r="I120" s="213"/>
    </row>
    <row r="121" spans="1:9" s="17" customFormat="1" ht="12" customHeight="1" x14ac:dyDescent="0.2">
      <c r="A121" s="236"/>
      <c r="B121" s="238"/>
      <c r="C121" s="183" t="s">
        <v>265</v>
      </c>
      <c r="D121" s="177"/>
      <c r="E121" s="177"/>
      <c r="F121" s="236"/>
      <c r="G121" s="243"/>
      <c r="H121" s="269"/>
      <c r="I121" s="213"/>
    </row>
    <row r="122" spans="1:9" s="17" customFormat="1" ht="12" customHeight="1" x14ac:dyDescent="0.2">
      <c r="A122" s="236"/>
      <c r="B122" s="238"/>
      <c r="C122" s="277" t="s">
        <v>266</v>
      </c>
      <c r="D122" s="288"/>
      <c r="E122" s="289"/>
      <c r="F122" s="236"/>
      <c r="G122" s="243"/>
      <c r="H122" s="269"/>
      <c r="I122" s="213"/>
    </row>
    <row r="123" spans="1:9" s="17" customFormat="1" ht="12" customHeight="1" x14ac:dyDescent="0.2">
      <c r="A123" s="236"/>
      <c r="B123" s="238"/>
      <c r="C123" s="303" t="s">
        <v>463</v>
      </c>
      <c r="D123" s="304"/>
      <c r="E123" s="304"/>
      <c r="F123" s="236"/>
      <c r="G123" s="243"/>
      <c r="H123" s="269"/>
      <c r="I123" s="213"/>
    </row>
    <row r="124" spans="1:9" s="17" customFormat="1" ht="12" customHeight="1" x14ac:dyDescent="0.2">
      <c r="A124" s="236"/>
      <c r="B124" s="238"/>
      <c r="C124" s="298" t="s">
        <v>254</v>
      </c>
      <c r="D124" s="299"/>
      <c r="E124" s="300"/>
      <c r="F124" s="236"/>
      <c r="G124" s="243"/>
      <c r="H124" s="269"/>
      <c r="I124" s="213"/>
    </row>
    <row r="125" spans="1:9" s="17" customFormat="1" ht="12" customHeight="1" x14ac:dyDescent="0.2">
      <c r="A125" s="236"/>
      <c r="B125" s="238"/>
      <c r="C125" s="183" t="s">
        <v>267</v>
      </c>
      <c r="D125" s="177"/>
      <c r="E125" s="177"/>
      <c r="F125" s="236"/>
      <c r="G125" s="243"/>
      <c r="H125" s="269"/>
      <c r="I125" s="213"/>
    </row>
    <row r="126" spans="1:9" s="17" customFormat="1" ht="24" customHeight="1" x14ac:dyDescent="0.2">
      <c r="A126" s="236"/>
      <c r="B126" s="238"/>
      <c r="C126" s="301" t="s">
        <v>256</v>
      </c>
      <c r="D126" s="302"/>
      <c r="E126" s="302"/>
      <c r="F126" s="236"/>
      <c r="G126" s="243"/>
      <c r="H126" s="269"/>
      <c r="I126" s="213"/>
    </row>
    <row r="127" spans="1:9" s="17" customFormat="1" ht="12.75" customHeight="1" x14ac:dyDescent="0.2">
      <c r="A127" s="236"/>
      <c r="B127" s="238"/>
      <c r="C127" s="273" t="s">
        <v>257</v>
      </c>
      <c r="D127" s="274"/>
      <c r="E127" s="275"/>
      <c r="F127" s="236"/>
      <c r="G127" s="243"/>
      <c r="H127" s="269"/>
      <c r="I127" s="213"/>
    </row>
    <row r="128" spans="1:9" s="17" customFormat="1" ht="55.5" customHeight="1" x14ac:dyDescent="0.2">
      <c r="A128" s="236"/>
      <c r="B128" s="238"/>
      <c r="C128" s="313" t="s">
        <v>268</v>
      </c>
      <c r="D128" s="314"/>
      <c r="E128" s="315"/>
      <c r="F128" s="236"/>
      <c r="G128" s="243"/>
      <c r="H128" s="269"/>
      <c r="I128" s="213"/>
    </row>
    <row r="129" spans="1:9" s="17" customFormat="1" ht="12" customHeight="1" x14ac:dyDescent="0.2">
      <c r="A129" s="236"/>
      <c r="B129" s="238"/>
      <c r="C129" s="273" t="s">
        <v>261</v>
      </c>
      <c r="D129" s="274"/>
      <c r="E129" s="275"/>
      <c r="F129" s="236"/>
      <c r="G129" s="243"/>
      <c r="H129" s="269"/>
      <c r="I129" s="213"/>
    </row>
    <row r="130" spans="1:9" s="17" customFormat="1" ht="12" customHeight="1" x14ac:dyDescent="0.2">
      <c r="A130" s="236"/>
      <c r="B130" s="238"/>
      <c r="C130" s="276" t="s">
        <v>269</v>
      </c>
      <c r="D130" s="252"/>
      <c r="E130" s="252"/>
      <c r="F130" s="236"/>
      <c r="G130" s="243"/>
      <c r="H130" s="269"/>
      <c r="I130" s="213"/>
    </row>
    <row r="131" spans="1:9" s="17" customFormat="1" ht="12" customHeight="1" x14ac:dyDescent="0.2">
      <c r="A131" s="236"/>
      <c r="B131" s="238"/>
      <c r="C131" s="183" t="s">
        <v>263</v>
      </c>
      <c r="D131" s="177"/>
      <c r="E131" s="177"/>
      <c r="F131" s="236"/>
      <c r="G131" s="243"/>
      <c r="H131" s="269"/>
      <c r="I131" s="213"/>
    </row>
    <row r="132" spans="1:9" s="17" customFormat="1" ht="12" customHeight="1" x14ac:dyDescent="0.2">
      <c r="A132" s="236"/>
      <c r="B132" s="238"/>
      <c r="C132" s="334" t="s">
        <v>270</v>
      </c>
      <c r="D132" s="302"/>
      <c r="E132" s="335"/>
      <c r="F132" s="236"/>
      <c r="G132" s="243"/>
      <c r="H132" s="269"/>
      <c r="I132" s="213"/>
    </row>
    <row r="133" spans="1:9" s="17" customFormat="1" ht="12" customHeight="1" x14ac:dyDescent="0.2">
      <c r="A133" s="236"/>
      <c r="B133" s="238"/>
      <c r="C133" s="316" t="s">
        <v>464</v>
      </c>
      <c r="D133" s="317"/>
      <c r="E133" s="318"/>
      <c r="F133" s="236"/>
      <c r="G133" s="243"/>
      <c r="H133" s="269"/>
      <c r="I133" s="213"/>
    </row>
    <row r="134" spans="1:9" s="17" customFormat="1" ht="12" customHeight="1" x14ac:dyDescent="0.2">
      <c r="A134" s="236"/>
      <c r="B134" s="238"/>
      <c r="C134" s="298" t="s">
        <v>271</v>
      </c>
      <c r="D134" s="299"/>
      <c r="E134" s="300"/>
      <c r="F134" s="236"/>
      <c r="G134" s="243"/>
      <c r="H134" s="269"/>
      <c r="I134" s="213"/>
    </row>
    <row r="135" spans="1:9" s="17" customFormat="1" ht="12" customHeight="1" x14ac:dyDescent="0.2">
      <c r="A135" s="236"/>
      <c r="B135" s="238"/>
      <c r="C135" s="277" t="s">
        <v>272</v>
      </c>
      <c r="D135" s="288"/>
      <c r="E135" s="289"/>
      <c r="F135" s="236"/>
      <c r="G135" s="243"/>
      <c r="H135" s="269"/>
      <c r="I135" s="213"/>
    </row>
    <row r="136" spans="1:9" s="17" customFormat="1" ht="12" customHeight="1" x14ac:dyDescent="0.2">
      <c r="A136" s="236"/>
      <c r="B136" s="238"/>
      <c r="C136" s="273" t="s">
        <v>465</v>
      </c>
      <c r="D136" s="274"/>
      <c r="E136" s="275"/>
      <c r="F136" s="236"/>
      <c r="G136" s="243"/>
      <c r="H136" s="269"/>
      <c r="I136" s="213"/>
    </row>
    <row r="137" spans="1:9" s="17" customFormat="1" ht="12" customHeight="1" x14ac:dyDescent="0.2">
      <c r="A137" s="236"/>
      <c r="B137" s="238"/>
      <c r="C137" s="276" t="s">
        <v>273</v>
      </c>
      <c r="D137" s="252"/>
      <c r="E137" s="252"/>
      <c r="F137" s="236"/>
      <c r="G137" s="243"/>
      <c r="H137" s="269"/>
      <c r="I137" s="213"/>
    </row>
    <row r="138" spans="1:9" s="17" customFormat="1" ht="12" customHeight="1" x14ac:dyDescent="0.2">
      <c r="A138" s="236"/>
      <c r="B138" s="238"/>
      <c r="C138" s="277" t="s">
        <v>274</v>
      </c>
      <c r="D138" s="288"/>
      <c r="E138" s="289"/>
      <c r="F138" s="236"/>
      <c r="G138" s="243"/>
      <c r="H138" s="269"/>
      <c r="I138" s="213"/>
    </row>
    <row r="139" spans="1:9" s="17" customFormat="1" ht="12" customHeight="1" x14ac:dyDescent="0.2">
      <c r="A139" s="236"/>
      <c r="B139" s="238"/>
      <c r="C139" s="273" t="s">
        <v>466</v>
      </c>
      <c r="D139" s="274"/>
      <c r="E139" s="275"/>
      <c r="F139" s="236"/>
      <c r="G139" s="243"/>
      <c r="H139" s="269"/>
      <c r="I139" s="213"/>
    </row>
    <row r="140" spans="1:9" s="17" customFormat="1" ht="12" customHeight="1" x14ac:dyDescent="0.2">
      <c r="A140" s="236"/>
      <c r="B140" s="238"/>
      <c r="C140" s="276" t="s">
        <v>275</v>
      </c>
      <c r="D140" s="252"/>
      <c r="E140" s="252"/>
      <c r="F140" s="236"/>
      <c r="G140" s="243"/>
      <c r="H140" s="269"/>
      <c r="I140" s="213"/>
    </row>
    <row r="141" spans="1:9" s="17" customFormat="1" ht="12" customHeight="1" x14ac:dyDescent="0.2">
      <c r="A141" s="236"/>
      <c r="B141" s="238"/>
      <c r="C141" s="277" t="s">
        <v>276</v>
      </c>
      <c r="D141" s="288"/>
      <c r="E141" s="289"/>
      <c r="F141" s="236"/>
      <c r="G141" s="243"/>
      <c r="H141" s="269"/>
      <c r="I141" s="213"/>
    </row>
    <row r="142" spans="1:9" s="17" customFormat="1" ht="12" customHeight="1" x14ac:dyDescent="0.2">
      <c r="A142" s="236"/>
      <c r="B142" s="238"/>
      <c r="C142" s="305" t="s">
        <v>467</v>
      </c>
      <c r="D142" s="306"/>
      <c r="E142" s="307"/>
      <c r="F142" s="236"/>
      <c r="G142" s="243"/>
      <c r="H142" s="269"/>
      <c r="I142" s="213"/>
    </row>
    <row r="143" spans="1:9" s="17" customFormat="1" ht="12" customHeight="1" x14ac:dyDescent="0.2">
      <c r="A143" s="236"/>
      <c r="B143" s="238"/>
      <c r="C143" s="285" t="s">
        <v>277</v>
      </c>
      <c r="D143" s="286"/>
      <c r="E143" s="287"/>
      <c r="F143" s="236"/>
      <c r="G143" s="243"/>
      <c r="H143" s="269"/>
      <c r="I143" s="213"/>
    </row>
    <row r="144" spans="1:9" s="17" customFormat="1" ht="24" customHeight="1" x14ac:dyDescent="0.2">
      <c r="A144" s="236"/>
      <c r="B144" s="238"/>
      <c r="C144" s="273" t="s">
        <v>468</v>
      </c>
      <c r="D144" s="274"/>
      <c r="E144" s="275"/>
      <c r="F144" s="236"/>
      <c r="G144" s="243"/>
      <c r="H144" s="269"/>
      <c r="I144" s="213"/>
    </row>
    <row r="145" spans="1:9" s="17" customFormat="1" ht="12" customHeight="1" x14ac:dyDescent="0.2">
      <c r="A145" s="236"/>
      <c r="B145" s="238"/>
      <c r="C145" s="276" t="s">
        <v>278</v>
      </c>
      <c r="D145" s="252"/>
      <c r="E145" s="252"/>
      <c r="F145" s="236"/>
      <c r="G145" s="243"/>
      <c r="H145" s="269"/>
      <c r="I145" s="213"/>
    </row>
    <row r="146" spans="1:9" s="17" customFormat="1" ht="12" customHeight="1" x14ac:dyDescent="0.2">
      <c r="A146" s="236"/>
      <c r="B146" s="238"/>
      <c r="C146" s="183" t="s">
        <v>279</v>
      </c>
      <c r="D146" s="177"/>
      <c r="E146" s="177"/>
      <c r="F146" s="236"/>
      <c r="G146" s="243"/>
      <c r="H146" s="269"/>
      <c r="I146" s="213"/>
    </row>
    <row r="147" spans="1:9" s="17" customFormat="1" ht="12" customHeight="1" x14ac:dyDescent="0.2">
      <c r="A147" s="236"/>
      <c r="B147" s="238"/>
      <c r="C147" s="183" t="s">
        <v>280</v>
      </c>
      <c r="D147" s="177"/>
      <c r="E147" s="177"/>
      <c r="F147" s="236"/>
      <c r="G147" s="243"/>
      <c r="H147" s="269"/>
      <c r="I147" s="213"/>
    </row>
    <row r="148" spans="1:9" s="17" customFormat="1" ht="12" customHeight="1" x14ac:dyDescent="0.2">
      <c r="A148" s="236"/>
      <c r="B148" s="238"/>
      <c r="C148" s="183" t="s">
        <v>281</v>
      </c>
      <c r="D148" s="177"/>
      <c r="E148" s="177"/>
      <c r="F148" s="236"/>
      <c r="G148" s="243"/>
      <c r="H148" s="269"/>
      <c r="I148" s="213"/>
    </row>
    <row r="149" spans="1:9" s="17" customFormat="1" ht="12" customHeight="1" x14ac:dyDescent="0.2">
      <c r="A149" s="236"/>
      <c r="B149" s="238"/>
      <c r="C149" s="183" t="s">
        <v>282</v>
      </c>
      <c r="D149" s="177"/>
      <c r="E149" s="177"/>
      <c r="F149" s="236"/>
      <c r="G149" s="243"/>
      <c r="H149" s="269"/>
      <c r="I149" s="213"/>
    </row>
    <row r="150" spans="1:9" s="17" customFormat="1" ht="12" customHeight="1" x14ac:dyDescent="0.2">
      <c r="A150" s="236"/>
      <c r="B150" s="238"/>
      <c r="C150" s="183" t="s">
        <v>283</v>
      </c>
      <c r="D150" s="177"/>
      <c r="E150" s="177"/>
      <c r="F150" s="236"/>
      <c r="G150" s="243"/>
      <c r="H150" s="269"/>
      <c r="I150" s="213"/>
    </row>
    <row r="151" spans="1:9" s="17" customFormat="1" ht="12" customHeight="1" x14ac:dyDescent="0.2">
      <c r="A151" s="236"/>
      <c r="B151" s="238"/>
      <c r="C151" s="183" t="s">
        <v>284</v>
      </c>
      <c r="D151" s="177"/>
      <c r="E151" s="177"/>
      <c r="F151" s="236"/>
      <c r="G151" s="243"/>
      <c r="H151" s="269"/>
      <c r="I151" s="213"/>
    </row>
    <row r="152" spans="1:9" s="17" customFormat="1" ht="12" customHeight="1" x14ac:dyDescent="0.2">
      <c r="A152" s="236"/>
      <c r="B152" s="238"/>
      <c r="C152" s="183" t="s">
        <v>285</v>
      </c>
      <c r="D152" s="177"/>
      <c r="E152" s="177"/>
      <c r="F152" s="236"/>
      <c r="G152" s="243"/>
      <c r="H152" s="269"/>
      <c r="I152" s="213"/>
    </row>
    <row r="153" spans="1:9" s="17" customFormat="1" ht="12" customHeight="1" x14ac:dyDescent="0.2">
      <c r="A153" s="236"/>
      <c r="B153" s="238"/>
      <c r="C153" s="183" t="s">
        <v>286</v>
      </c>
      <c r="D153" s="177"/>
      <c r="E153" s="177"/>
      <c r="F153" s="236"/>
      <c r="G153" s="243"/>
      <c r="H153" s="269"/>
      <c r="I153" s="213"/>
    </row>
    <row r="154" spans="1:9" s="17" customFormat="1" ht="12" customHeight="1" x14ac:dyDescent="0.2">
      <c r="A154" s="236"/>
      <c r="B154" s="238"/>
      <c r="C154" s="183" t="s">
        <v>287</v>
      </c>
      <c r="D154" s="177"/>
      <c r="E154" s="177"/>
      <c r="F154" s="236"/>
      <c r="G154" s="243"/>
      <c r="H154" s="269"/>
      <c r="I154" s="213"/>
    </row>
    <row r="155" spans="1:9" s="17" customFormat="1" ht="12" customHeight="1" x14ac:dyDescent="0.2">
      <c r="A155" s="236"/>
      <c r="B155" s="238"/>
      <c r="C155" s="183" t="s">
        <v>288</v>
      </c>
      <c r="D155" s="177"/>
      <c r="E155" s="177"/>
      <c r="F155" s="236"/>
      <c r="G155" s="243"/>
      <c r="H155" s="269"/>
      <c r="I155" s="213"/>
    </row>
    <row r="156" spans="1:9" s="17" customFormat="1" ht="12.75" customHeight="1" x14ac:dyDescent="0.2">
      <c r="A156" s="236"/>
      <c r="B156" s="238"/>
      <c r="C156" s="277" t="s">
        <v>469</v>
      </c>
      <c r="D156" s="288"/>
      <c r="E156" s="289"/>
      <c r="F156" s="236"/>
      <c r="G156" s="243"/>
      <c r="H156" s="269"/>
      <c r="I156" s="213"/>
    </row>
    <row r="157" spans="1:9" s="17" customFormat="1" ht="12" customHeight="1" x14ac:dyDescent="0.2">
      <c r="A157" s="236"/>
      <c r="B157" s="238"/>
      <c r="C157" s="273" t="s">
        <v>4</v>
      </c>
      <c r="D157" s="274"/>
      <c r="E157" s="275"/>
      <c r="F157" s="236"/>
      <c r="G157" s="243"/>
      <c r="H157" s="269"/>
      <c r="I157" s="213"/>
    </row>
    <row r="158" spans="1:9" s="17" customFormat="1" ht="12" customHeight="1" x14ac:dyDescent="0.2">
      <c r="A158" s="236"/>
      <c r="B158" s="238"/>
      <c r="C158" s="231" t="s">
        <v>289</v>
      </c>
      <c r="D158" s="280"/>
      <c r="E158" s="280"/>
      <c r="F158" s="236"/>
      <c r="G158" s="243"/>
      <c r="H158" s="269"/>
      <c r="I158" s="213"/>
    </row>
    <row r="159" spans="1:9" s="17" customFormat="1" ht="12" customHeight="1" x14ac:dyDescent="0.2">
      <c r="A159" s="236"/>
      <c r="B159" s="238"/>
      <c r="C159" s="260" t="s">
        <v>290</v>
      </c>
      <c r="D159" s="271"/>
      <c r="E159" s="271"/>
      <c r="F159" s="236"/>
      <c r="G159" s="243"/>
      <c r="H159" s="269"/>
      <c r="I159" s="213"/>
    </row>
    <row r="160" spans="1:9" s="17" customFormat="1" ht="12" customHeight="1" x14ac:dyDescent="0.2">
      <c r="A160" s="236"/>
      <c r="B160" s="238"/>
      <c r="C160" s="284" t="s">
        <v>291</v>
      </c>
      <c r="D160" s="284"/>
      <c r="E160" s="284"/>
      <c r="F160" s="236"/>
      <c r="G160" s="243"/>
      <c r="H160" s="269"/>
      <c r="I160" s="213"/>
    </row>
    <row r="161" spans="1:9" s="17" customFormat="1" ht="12" customHeight="1" x14ac:dyDescent="0.2">
      <c r="A161" s="236"/>
      <c r="B161" s="238"/>
      <c r="C161" s="260" t="s">
        <v>292</v>
      </c>
      <c r="D161" s="271"/>
      <c r="E161" s="271"/>
      <c r="F161" s="236"/>
      <c r="G161" s="243"/>
      <c r="H161" s="269"/>
      <c r="I161" s="213"/>
    </row>
    <row r="162" spans="1:9" s="17" customFormat="1" ht="12" customHeight="1" x14ac:dyDescent="0.2">
      <c r="A162" s="236"/>
      <c r="B162" s="238"/>
      <c r="C162" s="226" t="s">
        <v>470</v>
      </c>
      <c r="D162" s="226"/>
      <c r="E162" s="226"/>
      <c r="F162" s="236"/>
      <c r="G162" s="243"/>
      <c r="H162" s="269"/>
      <c r="I162" s="213"/>
    </row>
    <row r="163" spans="1:9" s="17" customFormat="1" ht="12" customHeight="1" x14ac:dyDescent="0.2">
      <c r="A163" s="236"/>
      <c r="B163" s="238"/>
      <c r="C163" s="271" t="s">
        <v>11</v>
      </c>
      <c r="D163" s="271"/>
      <c r="E163" s="271"/>
      <c r="F163" s="236"/>
      <c r="G163" s="243"/>
      <c r="H163" s="269"/>
      <c r="I163" s="213"/>
    </row>
    <row r="164" spans="1:9" s="17" customFormat="1" ht="12" customHeight="1" thickBot="1" x14ac:dyDescent="0.25">
      <c r="A164" s="237"/>
      <c r="B164" s="239"/>
      <c r="C164" s="282" t="s">
        <v>293</v>
      </c>
      <c r="D164" s="290"/>
      <c r="E164" s="290"/>
      <c r="F164" s="237"/>
      <c r="G164" s="244"/>
      <c r="H164" s="270"/>
      <c r="I164" s="214"/>
    </row>
    <row r="165" spans="1:9" s="17" customFormat="1" ht="12" customHeight="1" x14ac:dyDescent="0.2">
      <c r="A165" s="200">
        <v>3</v>
      </c>
      <c r="B165" s="203" t="s">
        <v>472</v>
      </c>
      <c r="C165" s="291" t="s">
        <v>294</v>
      </c>
      <c r="D165" s="292"/>
      <c r="E165" s="293"/>
      <c r="F165" s="200" t="s">
        <v>451</v>
      </c>
      <c r="G165" s="249">
        <v>1</v>
      </c>
      <c r="H165" s="209"/>
      <c r="I165" s="212">
        <f>H165*G165</f>
        <v>0</v>
      </c>
    </row>
    <row r="166" spans="1:9" s="17" customFormat="1" ht="24" customHeight="1" x14ac:dyDescent="0.2">
      <c r="A166" s="236"/>
      <c r="B166" s="238"/>
      <c r="C166" s="240" t="s">
        <v>295</v>
      </c>
      <c r="D166" s="241"/>
      <c r="E166" s="242"/>
      <c r="F166" s="236"/>
      <c r="G166" s="243"/>
      <c r="H166" s="269"/>
      <c r="I166" s="213"/>
    </row>
    <row r="167" spans="1:9" s="17" customFormat="1" ht="24.75" customHeight="1" x14ac:dyDescent="0.2">
      <c r="A167" s="236"/>
      <c r="B167" s="238"/>
      <c r="C167" s="276" t="s">
        <v>296</v>
      </c>
      <c r="D167" s="252"/>
      <c r="E167" s="252"/>
      <c r="F167" s="236"/>
      <c r="G167" s="243"/>
      <c r="H167" s="269"/>
      <c r="I167" s="213"/>
    </row>
    <row r="168" spans="1:9" s="17" customFormat="1" ht="41.25" customHeight="1" x14ac:dyDescent="0.2">
      <c r="A168" s="236"/>
      <c r="B168" s="238"/>
      <c r="C168" s="183" t="s">
        <v>297</v>
      </c>
      <c r="D168" s="177"/>
      <c r="E168" s="177"/>
      <c r="F168" s="236"/>
      <c r="G168" s="243"/>
      <c r="H168" s="269"/>
      <c r="I168" s="213"/>
    </row>
    <row r="169" spans="1:9" s="17" customFormat="1" ht="12" customHeight="1" x14ac:dyDescent="0.2">
      <c r="A169" s="236"/>
      <c r="B169" s="238"/>
      <c r="C169" s="183" t="s">
        <v>298</v>
      </c>
      <c r="D169" s="177"/>
      <c r="E169" s="177"/>
      <c r="F169" s="236"/>
      <c r="G169" s="243"/>
      <c r="H169" s="269"/>
      <c r="I169" s="213"/>
    </row>
    <row r="170" spans="1:9" s="17" customFormat="1" ht="12" customHeight="1" x14ac:dyDescent="0.2">
      <c r="A170" s="236"/>
      <c r="B170" s="238"/>
      <c r="C170" s="183" t="s">
        <v>299</v>
      </c>
      <c r="D170" s="177"/>
      <c r="E170" s="177"/>
      <c r="F170" s="236"/>
      <c r="G170" s="243"/>
      <c r="H170" s="269"/>
      <c r="I170" s="213"/>
    </row>
    <row r="171" spans="1:9" s="17" customFormat="1" ht="12" customHeight="1" x14ac:dyDescent="0.2">
      <c r="A171" s="236"/>
      <c r="B171" s="238"/>
      <c r="C171" s="277" t="s">
        <v>300</v>
      </c>
      <c r="D171" s="288"/>
      <c r="E171" s="289"/>
      <c r="F171" s="236"/>
      <c r="G171" s="243"/>
      <c r="H171" s="269"/>
      <c r="I171" s="213"/>
    </row>
    <row r="172" spans="1:9" s="17" customFormat="1" ht="12" customHeight="1" x14ac:dyDescent="0.2">
      <c r="A172" s="236"/>
      <c r="B172" s="238"/>
      <c r="C172" s="273" t="s">
        <v>301</v>
      </c>
      <c r="D172" s="274"/>
      <c r="E172" s="275"/>
      <c r="F172" s="236"/>
      <c r="G172" s="243"/>
      <c r="H172" s="269"/>
      <c r="I172" s="213"/>
    </row>
    <row r="173" spans="1:9" s="17" customFormat="1" ht="12" customHeight="1" x14ac:dyDescent="0.2">
      <c r="A173" s="236"/>
      <c r="B173" s="238"/>
      <c r="C173" s="276" t="s">
        <v>302</v>
      </c>
      <c r="D173" s="252"/>
      <c r="E173" s="252"/>
      <c r="F173" s="236"/>
      <c r="G173" s="243"/>
      <c r="H173" s="269"/>
      <c r="I173" s="213"/>
    </row>
    <row r="174" spans="1:9" s="17" customFormat="1" ht="12" customHeight="1" x14ac:dyDescent="0.2">
      <c r="A174" s="236"/>
      <c r="B174" s="238"/>
      <c r="C174" s="183" t="s">
        <v>303</v>
      </c>
      <c r="D174" s="177"/>
      <c r="E174" s="177"/>
      <c r="F174" s="236"/>
      <c r="G174" s="243"/>
      <c r="H174" s="269"/>
      <c r="I174" s="213"/>
    </row>
    <row r="175" spans="1:9" s="17" customFormat="1" ht="12" customHeight="1" x14ac:dyDescent="0.2">
      <c r="A175" s="236"/>
      <c r="B175" s="238"/>
      <c r="C175" s="183" t="s">
        <v>305</v>
      </c>
      <c r="D175" s="177"/>
      <c r="E175" s="177"/>
      <c r="F175" s="236"/>
      <c r="G175" s="243"/>
      <c r="H175" s="269"/>
      <c r="I175" s="213"/>
    </row>
    <row r="176" spans="1:9" s="17" customFormat="1" ht="12" customHeight="1" x14ac:dyDescent="0.2">
      <c r="A176" s="236"/>
      <c r="B176" s="238"/>
      <c r="C176" s="277" t="s">
        <v>304</v>
      </c>
      <c r="D176" s="288"/>
      <c r="E176" s="289"/>
      <c r="F176" s="236"/>
      <c r="G176" s="243"/>
      <c r="H176" s="269"/>
      <c r="I176" s="213"/>
    </row>
    <row r="177" spans="1:9" s="17" customFormat="1" ht="12" customHeight="1" x14ac:dyDescent="0.2">
      <c r="A177" s="236"/>
      <c r="B177" s="238"/>
      <c r="C177" s="273" t="s">
        <v>306</v>
      </c>
      <c r="D177" s="274"/>
      <c r="E177" s="275"/>
      <c r="F177" s="236"/>
      <c r="G177" s="243"/>
      <c r="H177" s="269"/>
      <c r="I177" s="213"/>
    </row>
    <row r="178" spans="1:9" s="17" customFormat="1" ht="12" customHeight="1" x14ac:dyDescent="0.2">
      <c r="A178" s="236"/>
      <c r="B178" s="238"/>
      <c r="C178" s="285" t="s">
        <v>307</v>
      </c>
      <c r="D178" s="286"/>
      <c r="E178" s="287"/>
      <c r="F178" s="236"/>
      <c r="G178" s="243"/>
      <c r="H178" s="269"/>
      <c r="I178" s="213"/>
    </row>
    <row r="179" spans="1:9" s="17" customFormat="1" ht="12" customHeight="1" x14ac:dyDescent="0.2">
      <c r="A179" s="236"/>
      <c r="B179" s="238"/>
      <c r="C179" s="273" t="s">
        <v>308</v>
      </c>
      <c r="D179" s="274"/>
      <c r="E179" s="275"/>
      <c r="F179" s="236"/>
      <c r="G179" s="243"/>
      <c r="H179" s="269"/>
      <c r="I179" s="213"/>
    </row>
    <row r="180" spans="1:9" s="17" customFormat="1" ht="12" customHeight="1" x14ac:dyDescent="0.2">
      <c r="A180" s="236"/>
      <c r="B180" s="238"/>
      <c r="C180" s="276" t="s">
        <v>309</v>
      </c>
      <c r="D180" s="252"/>
      <c r="E180" s="252"/>
      <c r="F180" s="236"/>
      <c r="G180" s="243"/>
      <c r="H180" s="269"/>
      <c r="I180" s="213"/>
    </row>
    <row r="181" spans="1:9" s="17" customFormat="1" ht="12" customHeight="1" x14ac:dyDescent="0.2">
      <c r="A181" s="236"/>
      <c r="B181" s="238"/>
      <c r="C181" s="277" t="s">
        <v>310</v>
      </c>
      <c r="D181" s="288"/>
      <c r="E181" s="289"/>
      <c r="F181" s="236"/>
      <c r="G181" s="243"/>
      <c r="H181" s="269"/>
      <c r="I181" s="213"/>
    </row>
    <row r="182" spans="1:9" s="17" customFormat="1" ht="12" customHeight="1" x14ac:dyDescent="0.2">
      <c r="A182" s="236"/>
      <c r="B182" s="238"/>
      <c r="C182" s="273" t="s">
        <v>311</v>
      </c>
      <c r="D182" s="274"/>
      <c r="E182" s="275"/>
      <c r="F182" s="236"/>
      <c r="G182" s="243"/>
      <c r="H182" s="269"/>
      <c r="I182" s="213"/>
    </row>
    <row r="183" spans="1:9" s="17" customFormat="1" ht="12" customHeight="1" x14ac:dyDescent="0.2">
      <c r="A183" s="236"/>
      <c r="B183" s="238"/>
      <c r="C183" s="276" t="s">
        <v>312</v>
      </c>
      <c r="D183" s="252"/>
      <c r="E183" s="252"/>
      <c r="F183" s="236"/>
      <c r="G183" s="243"/>
      <c r="H183" s="269"/>
      <c r="I183" s="213"/>
    </row>
    <row r="184" spans="1:9" s="17" customFormat="1" ht="12" customHeight="1" x14ac:dyDescent="0.2">
      <c r="A184" s="236"/>
      <c r="B184" s="238"/>
      <c r="C184" s="183" t="s">
        <v>313</v>
      </c>
      <c r="D184" s="177"/>
      <c r="E184" s="177"/>
      <c r="F184" s="236"/>
      <c r="G184" s="243"/>
      <c r="H184" s="269"/>
      <c r="I184" s="213"/>
    </row>
    <row r="185" spans="1:9" s="17" customFormat="1" ht="12" customHeight="1" x14ac:dyDescent="0.2">
      <c r="A185" s="236"/>
      <c r="B185" s="238"/>
      <c r="C185" s="183" t="s">
        <v>314</v>
      </c>
      <c r="D185" s="177"/>
      <c r="E185" s="177"/>
      <c r="F185" s="236"/>
      <c r="G185" s="243"/>
      <c r="H185" s="269"/>
      <c r="I185" s="213"/>
    </row>
    <row r="186" spans="1:9" s="17" customFormat="1" ht="12" customHeight="1" x14ac:dyDescent="0.2">
      <c r="A186" s="236"/>
      <c r="B186" s="238"/>
      <c r="C186" s="183" t="s">
        <v>315</v>
      </c>
      <c r="D186" s="177"/>
      <c r="E186" s="177"/>
      <c r="F186" s="236"/>
      <c r="G186" s="243"/>
      <c r="H186" s="269"/>
      <c r="I186" s="213"/>
    </row>
    <row r="187" spans="1:9" s="17" customFormat="1" ht="12" customHeight="1" x14ac:dyDescent="0.2">
      <c r="A187" s="236"/>
      <c r="B187" s="238"/>
      <c r="C187" s="277" t="s">
        <v>316</v>
      </c>
      <c r="D187" s="288"/>
      <c r="E187" s="289"/>
      <c r="F187" s="236"/>
      <c r="G187" s="243"/>
      <c r="H187" s="269"/>
      <c r="I187" s="213"/>
    </row>
    <row r="188" spans="1:9" s="17" customFormat="1" ht="24" customHeight="1" x14ac:dyDescent="0.2">
      <c r="A188" s="236"/>
      <c r="B188" s="238"/>
      <c r="C188" s="273" t="s">
        <v>317</v>
      </c>
      <c r="D188" s="274"/>
      <c r="E188" s="275"/>
      <c r="F188" s="236"/>
      <c r="G188" s="243"/>
      <c r="H188" s="269"/>
      <c r="I188" s="213"/>
    </row>
    <row r="189" spans="1:9" s="17" customFormat="1" ht="12" customHeight="1" x14ac:dyDescent="0.2">
      <c r="A189" s="236"/>
      <c r="B189" s="238"/>
      <c r="C189" s="276" t="s">
        <v>318</v>
      </c>
      <c r="D189" s="252"/>
      <c r="E189" s="252"/>
      <c r="F189" s="236"/>
      <c r="G189" s="243"/>
      <c r="H189" s="269"/>
      <c r="I189" s="213"/>
    </row>
    <row r="190" spans="1:9" s="17" customFormat="1" ht="12" customHeight="1" x14ac:dyDescent="0.2">
      <c r="A190" s="236"/>
      <c r="B190" s="238"/>
      <c r="C190" s="183" t="s">
        <v>319</v>
      </c>
      <c r="D190" s="177"/>
      <c r="E190" s="177"/>
      <c r="F190" s="236"/>
      <c r="G190" s="243"/>
      <c r="H190" s="269"/>
      <c r="I190" s="213"/>
    </row>
    <row r="191" spans="1:9" s="17" customFormat="1" ht="12" customHeight="1" x14ac:dyDescent="0.2">
      <c r="A191" s="236"/>
      <c r="B191" s="238"/>
      <c r="C191" s="183" t="s">
        <v>320</v>
      </c>
      <c r="D191" s="177"/>
      <c r="E191" s="177"/>
      <c r="F191" s="236"/>
      <c r="G191" s="243"/>
      <c r="H191" s="269"/>
      <c r="I191" s="213"/>
    </row>
    <row r="192" spans="1:9" s="17" customFormat="1" ht="12" customHeight="1" x14ac:dyDescent="0.2">
      <c r="A192" s="236"/>
      <c r="B192" s="238"/>
      <c r="C192" s="183" t="s">
        <v>321</v>
      </c>
      <c r="D192" s="177"/>
      <c r="E192" s="177"/>
      <c r="F192" s="236"/>
      <c r="G192" s="243"/>
      <c r="H192" s="269"/>
      <c r="I192" s="213"/>
    </row>
    <row r="193" spans="1:9" s="17" customFormat="1" ht="12" customHeight="1" x14ac:dyDescent="0.2">
      <c r="A193" s="236"/>
      <c r="B193" s="238"/>
      <c r="C193" s="183" t="s">
        <v>322</v>
      </c>
      <c r="D193" s="177"/>
      <c r="E193" s="177"/>
      <c r="F193" s="236"/>
      <c r="G193" s="243"/>
      <c r="H193" s="269"/>
      <c r="I193" s="213"/>
    </row>
    <row r="194" spans="1:9" s="17" customFormat="1" ht="12" customHeight="1" x14ac:dyDescent="0.2">
      <c r="A194" s="236"/>
      <c r="B194" s="238"/>
      <c r="C194" s="183" t="s">
        <v>323</v>
      </c>
      <c r="D194" s="177"/>
      <c r="E194" s="177"/>
      <c r="F194" s="236"/>
      <c r="G194" s="243"/>
      <c r="H194" s="269"/>
      <c r="I194" s="213"/>
    </row>
    <row r="195" spans="1:9" s="17" customFormat="1" ht="12" customHeight="1" x14ac:dyDescent="0.2">
      <c r="A195" s="236"/>
      <c r="B195" s="238"/>
      <c r="C195" s="183" t="s">
        <v>324</v>
      </c>
      <c r="D195" s="177"/>
      <c r="E195" s="177"/>
      <c r="F195" s="236"/>
      <c r="G195" s="243"/>
      <c r="H195" s="269"/>
      <c r="I195" s="213"/>
    </row>
    <row r="196" spans="1:9" s="17" customFormat="1" ht="12" customHeight="1" x14ac:dyDescent="0.2">
      <c r="A196" s="236"/>
      <c r="B196" s="238"/>
      <c r="C196" s="183" t="s">
        <v>325</v>
      </c>
      <c r="D196" s="177"/>
      <c r="E196" s="177"/>
      <c r="F196" s="236"/>
      <c r="G196" s="243"/>
      <c r="H196" s="269"/>
      <c r="I196" s="213"/>
    </row>
    <row r="197" spans="1:9" s="17" customFormat="1" ht="12" customHeight="1" x14ac:dyDescent="0.2">
      <c r="A197" s="236"/>
      <c r="B197" s="238"/>
      <c r="C197" s="183" t="s">
        <v>326</v>
      </c>
      <c r="D197" s="177"/>
      <c r="E197" s="177"/>
      <c r="F197" s="236"/>
      <c r="G197" s="243"/>
      <c r="H197" s="269"/>
      <c r="I197" s="213"/>
    </row>
    <row r="198" spans="1:9" s="17" customFormat="1" ht="12" customHeight="1" x14ac:dyDescent="0.2">
      <c r="A198" s="236"/>
      <c r="B198" s="238"/>
      <c r="C198" s="183" t="s">
        <v>327</v>
      </c>
      <c r="D198" s="177"/>
      <c r="E198" s="177"/>
      <c r="F198" s="236"/>
      <c r="G198" s="243"/>
      <c r="H198" s="269"/>
      <c r="I198" s="213"/>
    </row>
    <row r="199" spans="1:9" s="17" customFormat="1" ht="12" customHeight="1" x14ac:dyDescent="0.2">
      <c r="A199" s="236"/>
      <c r="B199" s="238"/>
      <c r="C199" s="183" t="s">
        <v>328</v>
      </c>
      <c r="D199" s="177"/>
      <c r="E199" s="177"/>
      <c r="F199" s="236"/>
      <c r="G199" s="243"/>
      <c r="H199" s="269"/>
      <c r="I199" s="213"/>
    </row>
    <row r="200" spans="1:9" s="17" customFormat="1" ht="12" customHeight="1" x14ac:dyDescent="0.2">
      <c r="A200" s="236"/>
      <c r="B200" s="238"/>
      <c r="C200" s="183" t="s">
        <v>329</v>
      </c>
      <c r="D200" s="177"/>
      <c r="E200" s="177"/>
      <c r="F200" s="236"/>
      <c r="G200" s="243"/>
      <c r="H200" s="269"/>
      <c r="I200" s="213"/>
    </row>
    <row r="201" spans="1:9" s="17" customFormat="1" ht="12" customHeight="1" x14ac:dyDescent="0.2">
      <c r="A201" s="236"/>
      <c r="B201" s="238"/>
      <c r="C201" s="183" t="s">
        <v>330</v>
      </c>
      <c r="D201" s="177"/>
      <c r="E201" s="177"/>
      <c r="F201" s="236"/>
      <c r="G201" s="243"/>
      <c r="H201" s="269"/>
      <c r="I201" s="213"/>
    </row>
    <row r="202" spans="1:9" s="17" customFormat="1" ht="12" customHeight="1" x14ac:dyDescent="0.2">
      <c r="A202" s="236"/>
      <c r="B202" s="238"/>
      <c r="C202" s="183" t="s">
        <v>331</v>
      </c>
      <c r="D202" s="177"/>
      <c r="E202" s="177"/>
      <c r="F202" s="236"/>
      <c r="G202" s="243"/>
      <c r="H202" s="269"/>
      <c r="I202" s="213"/>
    </row>
    <row r="203" spans="1:9" s="17" customFormat="1" ht="12" customHeight="1" x14ac:dyDescent="0.2">
      <c r="A203" s="236"/>
      <c r="B203" s="238"/>
      <c r="C203" s="183" t="s">
        <v>332</v>
      </c>
      <c r="D203" s="177"/>
      <c r="E203" s="177"/>
      <c r="F203" s="236"/>
      <c r="G203" s="243"/>
      <c r="H203" s="269"/>
      <c r="I203" s="213"/>
    </row>
    <row r="204" spans="1:9" s="17" customFormat="1" ht="12" customHeight="1" x14ac:dyDescent="0.2">
      <c r="A204" s="236"/>
      <c r="B204" s="238"/>
      <c r="C204" s="183" t="s">
        <v>333</v>
      </c>
      <c r="D204" s="177"/>
      <c r="E204" s="177"/>
      <c r="F204" s="236"/>
      <c r="G204" s="243"/>
      <c r="H204" s="269"/>
      <c r="I204" s="213"/>
    </row>
    <row r="205" spans="1:9" s="17" customFormat="1" ht="12" customHeight="1" x14ac:dyDescent="0.2">
      <c r="A205" s="236"/>
      <c r="B205" s="238"/>
      <c r="C205" s="277" t="s">
        <v>334</v>
      </c>
      <c r="D205" s="288"/>
      <c r="E205" s="289"/>
      <c r="F205" s="236"/>
      <c r="G205" s="243"/>
      <c r="H205" s="269"/>
      <c r="I205" s="213"/>
    </row>
    <row r="206" spans="1:9" s="17" customFormat="1" ht="12" customHeight="1" x14ac:dyDescent="0.2">
      <c r="A206" s="236"/>
      <c r="B206" s="238"/>
      <c r="C206" s="273" t="s">
        <v>367</v>
      </c>
      <c r="D206" s="274"/>
      <c r="E206" s="275"/>
      <c r="F206" s="236"/>
      <c r="G206" s="243"/>
      <c r="H206" s="269"/>
      <c r="I206" s="213"/>
    </row>
    <row r="207" spans="1:9" s="17" customFormat="1" ht="12" customHeight="1" x14ac:dyDescent="0.2">
      <c r="A207" s="236"/>
      <c r="B207" s="238"/>
      <c r="C207" s="285" t="s">
        <v>368</v>
      </c>
      <c r="D207" s="286"/>
      <c r="E207" s="287"/>
      <c r="F207" s="236"/>
      <c r="G207" s="243"/>
      <c r="H207" s="269"/>
      <c r="I207" s="213"/>
    </row>
    <row r="208" spans="1:9" s="17" customFormat="1" ht="24" customHeight="1" x14ac:dyDescent="0.2">
      <c r="A208" s="236"/>
      <c r="B208" s="238"/>
      <c r="C208" s="240" t="s">
        <v>335</v>
      </c>
      <c r="D208" s="241"/>
      <c r="E208" s="242"/>
      <c r="F208" s="236"/>
      <c r="G208" s="243"/>
      <c r="H208" s="269"/>
      <c r="I208" s="213"/>
    </row>
    <row r="209" spans="1:9" s="17" customFormat="1" ht="12" customHeight="1" x14ac:dyDescent="0.2">
      <c r="A209" s="236"/>
      <c r="B209" s="238"/>
      <c r="C209" s="276" t="s">
        <v>318</v>
      </c>
      <c r="D209" s="252"/>
      <c r="E209" s="252"/>
      <c r="F209" s="236"/>
      <c r="G209" s="243"/>
      <c r="H209" s="269"/>
      <c r="I209" s="213"/>
    </row>
    <row r="210" spans="1:9" s="17" customFormat="1" ht="12" customHeight="1" x14ac:dyDescent="0.2">
      <c r="A210" s="236"/>
      <c r="B210" s="238"/>
      <c r="C210" s="183" t="s">
        <v>336</v>
      </c>
      <c r="D210" s="177"/>
      <c r="E210" s="177"/>
      <c r="F210" s="236"/>
      <c r="G210" s="243"/>
      <c r="H210" s="269"/>
      <c r="I210" s="213"/>
    </row>
    <row r="211" spans="1:9" s="17" customFormat="1" ht="12" customHeight="1" x14ac:dyDescent="0.2">
      <c r="A211" s="236"/>
      <c r="B211" s="238"/>
      <c r="C211" s="183" t="s">
        <v>337</v>
      </c>
      <c r="D211" s="177"/>
      <c r="E211" s="177"/>
      <c r="F211" s="236"/>
      <c r="G211" s="243"/>
      <c r="H211" s="269"/>
      <c r="I211" s="213"/>
    </row>
    <row r="212" spans="1:9" s="17" customFormat="1" ht="12" customHeight="1" x14ac:dyDescent="0.2">
      <c r="A212" s="236"/>
      <c r="B212" s="238"/>
      <c r="C212" s="183" t="s">
        <v>338</v>
      </c>
      <c r="D212" s="177"/>
      <c r="E212" s="177"/>
      <c r="F212" s="236"/>
      <c r="G212" s="243"/>
      <c r="H212" s="269"/>
      <c r="I212" s="213"/>
    </row>
    <row r="213" spans="1:9" s="17" customFormat="1" ht="12" customHeight="1" x14ac:dyDescent="0.2">
      <c r="A213" s="236"/>
      <c r="B213" s="238"/>
      <c r="C213" s="183" t="s">
        <v>339</v>
      </c>
      <c r="D213" s="177"/>
      <c r="E213" s="177"/>
      <c r="F213" s="236"/>
      <c r="G213" s="243"/>
      <c r="H213" s="269"/>
      <c r="I213" s="213"/>
    </row>
    <row r="214" spans="1:9" s="17" customFormat="1" ht="12" customHeight="1" x14ac:dyDescent="0.2">
      <c r="A214" s="236"/>
      <c r="B214" s="238"/>
      <c r="C214" s="183" t="s">
        <v>340</v>
      </c>
      <c r="D214" s="177"/>
      <c r="E214" s="177"/>
      <c r="F214" s="236"/>
      <c r="G214" s="243"/>
      <c r="H214" s="269"/>
      <c r="I214" s="213"/>
    </row>
    <row r="215" spans="1:9" s="17" customFormat="1" ht="12" customHeight="1" x14ac:dyDescent="0.2">
      <c r="A215" s="236"/>
      <c r="B215" s="238"/>
      <c r="C215" s="183" t="s">
        <v>341</v>
      </c>
      <c r="D215" s="177"/>
      <c r="E215" s="177"/>
      <c r="F215" s="236"/>
      <c r="G215" s="243"/>
      <c r="H215" s="269"/>
      <c r="I215" s="213"/>
    </row>
    <row r="216" spans="1:9" s="17" customFormat="1" ht="12" customHeight="1" x14ac:dyDescent="0.2">
      <c r="A216" s="236"/>
      <c r="B216" s="238"/>
      <c r="C216" s="183" t="s">
        <v>342</v>
      </c>
      <c r="D216" s="177"/>
      <c r="E216" s="177"/>
      <c r="F216" s="236"/>
      <c r="G216" s="243"/>
      <c r="H216" s="269"/>
      <c r="I216" s="213"/>
    </row>
    <row r="217" spans="1:9" s="17" customFormat="1" ht="36" customHeight="1" x14ac:dyDescent="0.2">
      <c r="A217" s="236"/>
      <c r="B217" s="238"/>
      <c r="C217" s="183" t="s">
        <v>343</v>
      </c>
      <c r="D217" s="177"/>
      <c r="E217" s="177"/>
      <c r="F217" s="236"/>
      <c r="G217" s="243"/>
      <c r="H217" s="269"/>
      <c r="I217" s="213"/>
    </row>
    <row r="218" spans="1:9" s="17" customFormat="1" ht="12" customHeight="1" x14ac:dyDescent="0.2">
      <c r="A218" s="236"/>
      <c r="B218" s="238"/>
      <c r="C218" s="277" t="s">
        <v>344</v>
      </c>
      <c r="D218" s="288"/>
      <c r="E218" s="289"/>
      <c r="F218" s="236"/>
      <c r="G218" s="243"/>
      <c r="H218" s="269"/>
      <c r="I218" s="213"/>
    </row>
    <row r="219" spans="1:9" s="17" customFormat="1" ht="12" customHeight="1" x14ac:dyDescent="0.2">
      <c r="A219" s="236"/>
      <c r="B219" s="238"/>
      <c r="C219" s="273" t="s">
        <v>345</v>
      </c>
      <c r="D219" s="274"/>
      <c r="E219" s="275"/>
      <c r="F219" s="236"/>
      <c r="G219" s="243"/>
      <c r="H219" s="269"/>
      <c r="I219" s="213"/>
    </row>
    <row r="220" spans="1:9" s="17" customFormat="1" ht="12" customHeight="1" x14ac:dyDescent="0.2">
      <c r="A220" s="236"/>
      <c r="B220" s="238"/>
      <c r="C220" s="276" t="s">
        <v>318</v>
      </c>
      <c r="D220" s="252"/>
      <c r="E220" s="252"/>
      <c r="F220" s="236"/>
      <c r="G220" s="243"/>
      <c r="H220" s="269"/>
      <c r="I220" s="213"/>
    </row>
    <row r="221" spans="1:9" s="17" customFormat="1" ht="12" customHeight="1" x14ac:dyDescent="0.2">
      <c r="A221" s="236"/>
      <c r="B221" s="238"/>
      <c r="C221" s="183" t="s">
        <v>346</v>
      </c>
      <c r="D221" s="177"/>
      <c r="E221" s="177"/>
      <c r="F221" s="236"/>
      <c r="G221" s="243"/>
      <c r="H221" s="269"/>
      <c r="I221" s="213"/>
    </row>
    <row r="222" spans="1:9" s="17" customFormat="1" ht="12" customHeight="1" x14ac:dyDescent="0.2">
      <c r="A222" s="236"/>
      <c r="B222" s="238"/>
      <c r="C222" s="183" t="s">
        <v>347</v>
      </c>
      <c r="D222" s="177"/>
      <c r="E222" s="177"/>
      <c r="F222" s="236"/>
      <c r="G222" s="243"/>
      <c r="H222" s="269"/>
      <c r="I222" s="213"/>
    </row>
    <row r="223" spans="1:9" s="17" customFormat="1" ht="12" customHeight="1" x14ac:dyDescent="0.2">
      <c r="A223" s="236"/>
      <c r="B223" s="238"/>
      <c r="C223" s="183" t="s">
        <v>348</v>
      </c>
      <c r="D223" s="177"/>
      <c r="E223" s="177"/>
      <c r="F223" s="236"/>
      <c r="G223" s="243"/>
      <c r="H223" s="269"/>
      <c r="I223" s="213"/>
    </row>
    <row r="224" spans="1:9" s="17" customFormat="1" ht="12" customHeight="1" x14ac:dyDescent="0.2">
      <c r="A224" s="236"/>
      <c r="B224" s="238"/>
      <c r="C224" s="183" t="s">
        <v>349</v>
      </c>
      <c r="D224" s="177"/>
      <c r="E224" s="177"/>
      <c r="F224" s="236"/>
      <c r="G224" s="243"/>
      <c r="H224" s="269"/>
      <c r="I224" s="213"/>
    </row>
    <row r="225" spans="1:9" s="17" customFormat="1" ht="12" customHeight="1" x14ac:dyDescent="0.2">
      <c r="A225" s="236"/>
      <c r="B225" s="238"/>
      <c r="C225" s="183" t="s">
        <v>350</v>
      </c>
      <c r="D225" s="177"/>
      <c r="E225" s="177"/>
      <c r="F225" s="236"/>
      <c r="G225" s="243"/>
      <c r="H225" s="269"/>
      <c r="I225" s="213"/>
    </row>
    <row r="226" spans="1:9" s="17" customFormat="1" ht="12" customHeight="1" x14ac:dyDescent="0.2">
      <c r="A226" s="236"/>
      <c r="B226" s="238"/>
      <c r="C226" s="183" t="s">
        <v>351</v>
      </c>
      <c r="D226" s="177"/>
      <c r="E226" s="177"/>
      <c r="F226" s="236"/>
      <c r="G226" s="243"/>
      <c r="H226" s="269"/>
      <c r="I226" s="213"/>
    </row>
    <row r="227" spans="1:9" s="17" customFormat="1" ht="12" customHeight="1" x14ac:dyDescent="0.2">
      <c r="A227" s="236"/>
      <c r="B227" s="238"/>
      <c r="C227" s="183" t="s">
        <v>352</v>
      </c>
      <c r="D227" s="177"/>
      <c r="E227" s="177"/>
      <c r="F227" s="236"/>
      <c r="G227" s="243"/>
      <c r="H227" s="269"/>
      <c r="I227" s="213"/>
    </row>
    <row r="228" spans="1:9" s="17" customFormat="1" ht="12" customHeight="1" x14ac:dyDescent="0.2">
      <c r="A228" s="236"/>
      <c r="B228" s="238"/>
      <c r="C228" s="183" t="s">
        <v>353</v>
      </c>
      <c r="D228" s="177"/>
      <c r="E228" s="177"/>
      <c r="F228" s="236"/>
      <c r="G228" s="243"/>
      <c r="H228" s="269"/>
      <c r="I228" s="213"/>
    </row>
    <row r="229" spans="1:9" s="17" customFormat="1" ht="12" customHeight="1" x14ac:dyDescent="0.2">
      <c r="A229" s="236"/>
      <c r="B229" s="238"/>
      <c r="C229" s="183" t="s">
        <v>354</v>
      </c>
      <c r="D229" s="177"/>
      <c r="E229" s="177"/>
      <c r="F229" s="236"/>
      <c r="G229" s="243"/>
      <c r="H229" s="269"/>
      <c r="I229" s="213"/>
    </row>
    <row r="230" spans="1:9" s="17" customFormat="1" ht="12" customHeight="1" x14ac:dyDescent="0.2">
      <c r="A230" s="236"/>
      <c r="B230" s="238"/>
      <c r="C230" s="183" t="s">
        <v>355</v>
      </c>
      <c r="D230" s="177"/>
      <c r="E230" s="177"/>
      <c r="F230" s="236"/>
      <c r="G230" s="243"/>
      <c r="H230" s="269"/>
      <c r="I230" s="213"/>
    </row>
    <row r="231" spans="1:9" s="17" customFormat="1" ht="12" customHeight="1" x14ac:dyDescent="0.2">
      <c r="A231" s="236"/>
      <c r="B231" s="238"/>
      <c r="C231" s="183" t="s">
        <v>356</v>
      </c>
      <c r="D231" s="177"/>
      <c r="E231" s="177"/>
      <c r="F231" s="236"/>
      <c r="G231" s="243"/>
      <c r="H231" s="269"/>
      <c r="I231" s="213"/>
    </row>
    <row r="232" spans="1:9" s="17" customFormat="1" ht="12" customHeight="1" x14ac:dyDescent="0.2">
      <c r="A232" s="236"/>
      <c r="B232" s="238"/>
      <c r="C232" s="183" t="s">
        <v>357</v>
      </c>
      <c r="D232" s="177"/>
      <c r="E232" s="177"/>
      <c r="F232" s="236"/>
      <c r="G232" s="243"/>
      <c r="H232" s="269"/>
      <c r="I232" s="213"/>
    </row>
    <row r="233" spans="1:9" s="17" customFormat="1" ht="12" customHeight="1" x14ac:dyDescent="0.2">
      <c r="A233" s="236"/>
      <c r="B233" s="238"/>
      <c r="C233" s="183" t="s">
        <v>358</v>
      </c>
      <c r="D233" s="177"/>
      <c r="E233" s="177"/>
      <c r="F233" s="236"/>
      <c r="G233" s="243"/>
      <c r="H233" s="269"/>
      <c r="I233" s="213"/>
    </row>
    <row r="234" spans="1:9" s="17" customFormat="1" ht="12" customHeight="1" x14ac:dyDescent="0.2">
      <c r="A234" s="236"/>
      <c r="B234" s="238"/>
      <c r="C234" s="183" t="s">
        <v>359</v>
      </c>
      <c r="D234" s="177"/>
      <c r="E234" s="177"/>
      <c r="F234" s="236"/>
      <c r="G234" s="243"/>
      <c r="H234" s="269"/>
      <c r="I234" s="213"/>
    </row>
    <row r="235" spans="1:9" s="17" customFormat="1" ht="12" customHeight="1" x14ac:dyDescent="0.2">
      <c r="A235" s="236"/>
      <c r="B235" s="238"/>
      <c r="C235" s="183" t="s">
        <v>329</v>
      </c>
      <c r="D235" s="183"/>
      <c r="E235" s="183"/>
      <c r="F235" s="236"/>
      <c r="G235" s="243"/>
      <c r="H235" s="269"/>
      <c r="I235" s="213"/>
    </row>
    <row r="236" spans="1:9" s="17" customFormat="1" ht="12" customHeight="1" x14ac:dyDescent="0.2">
      <c r="A236" s="236"/>
      <c r="B236" s="238"/>
      <c r="C236" s="183" t="s">
        <v>360</v>
      </c>
      <c r="D236" s="183"/>
      <c r="E236" s="183"/>
      <c r="F236" s="236"/>
      <c r="G236" s="243"/>
      <c r="H236" s="269"/>
      <c r="I236" s="213"/>
    </row>
    <row r="237" spans="1:9" s="17" customFormat="1" ht="12" customHeight="1" x14ac:dyDescent="0.2">
      <c r="A237" s="236"/>
      <c r="B237" s="238"/>
      <c r="C237" s="183" t="s">
        <v>361</v>
      </c>
      <c r="D237" s="183"/>
      <c r="E237" s="183"/>
      <c r="F237" s="236"/>
      <c r="G237" s="243"/>
      <c r="H237" s="269"/>
      <c r="I237" s="213"/>
    </row>
    <row r="238" spans="1:9" s="17" customFormat="1" ht="12" customHeight="1" x14ac:dyDescent="0.2">
      <c r="A238" s="236"/>
      <c r="B238" s="238"/>
      <c r="C238" s="183" t="s">
        <v>362</v>
      </c>
      <c r="D238" s="183"/>
      <c r="E238" s="183"/>
      <c r="F238" s="236"/>
      <c r="G238" s="243"/>
      <c r="H238" s="269"/>
      <c r="I238" s="213"/>
    </row>
    <row r="239" spans="1:9" s="17" customFormat="1" ht="12" customHeight="1" x14ac:dyDescent="0.2">
      <c r="A239" s="236"/>
      <c r="B239" s="238"/>
      <c r="C239" s="183" t="s">
        <v>363</v>
      </c>
      <c r="D239" s="183"/>
      <c r="E239" s="183"/>
      <c r="F239" s="236"/>
      <c r="G239" s="243"/>
      <c r="H239" s="269"/>
      <c r="I239" s="213"/>
    </row>
    <row r="240" spans="1:9" s="17" customFormat="1" ht="12" customHeight="1" x14ac:dyDescent="0.2">
      <c r="A240" s="236"/>
      <c r="B240" s="238"/>
      <c r="C240" s="183" t="s">
        <v>364</v>
      </c>
      <c r="D240" s="183"/>
      <c r="E240" s="183"/>
      <c r="F240" s="236"/>
      <c r="G240" s="243"/>
      <c r="H240" s="269"/>
      <c r="I240" s="213"/>
    </row>
    <row r="241" spans="1:9" s="17" customFormat="1" ht="12" customHeight="1" x14ac:dyDescent="0.2">
      <c r="A241" s="236"/>
      <c r="B241" s="238"/>
      <c r="C241" s="183" t="s">
        <v>333</v>
      </c>
      <c r="D241" s="183"/>
      <c r="E241" s="183"/>
      <c r="F241" s="236"/>
      <c r="G241" s="243"/>
      <c r="H241" s="269"/>
      <c r="I241" s="213"/>
    </row>
    <row r="242" spans="1:9" s="17" customFormat="1" ht="12" customHeight="1" x14ac:dyDescent="0.2">
      <c r="A242" s="236"/>
      <c r="B242" s="238"/>
      <c r="C242" s="277" t="s">
        <v>365</v>
      </c>
      <c r="D242" s="278"/>
      <c r="E242" s="279"/>
      <c r="F242" s="236"/>
      <c r="G242" s="243"/>
      <c r="H242" s="269"/>
      <c r="I242" s="213"/>
    </row>
    <row r="243" spans="1:9" s="17" customFormat="1" ht="24" customHeight="1" x14ac:dyDescent="0.2">
      <c r="A243" s="236"/>
      <c r="B243" s="238"/>
      <c r="C243" s="273" t="s">
        <v>366</v>
      </c>
      <c r="D243" s="274"/>
      <c r="E243" s="275"/>
      <c r="F243" s="236"/>
      <c r="G243" s="243"/>
      <c r="H243" s="269"/>
      <c r="I243" s="213"/>
    </row>
    <row r="244" spans="1:9" s="17" customFormat="1" ht="12" customHeight="1" x14ac:dyDescent="0.2">
      <c r="A244" s="236"/>
      <c r="B244" s="238"/>
      <c r="C244" s="276" t="s">
        <v>318</v>
      </c>
      <c r="D244" s="276"/>
      <c r="E244" s="276"/>
      <c r="F244" s="236"/>
      <c r="G244" s="243"/>
      <c r="H244" s="269"/>
      <c r="I244" s="213"/>
    </row>
    <row r="245" spans="1:9" s="17" customFormat="1" ht="12" customHeight="1" x14ac:dyDescent="0.2">
      <c r="A245" s="236"/>
      <c r="B245" s="238"/>
      <c r="C245" s="183" t="s">
        <v>346</v>
      </c>
      <c r="D245" s="183"/>
      <c r="E245" s="183"/>
      <c r="F245" s="236"/>
      <c r="G245" s="243"/>
      <c r="H245" s="269"/>
      <c r="I245" s="213"/>
    </row>
    <row r="246" spans="1:9" s="17" customFormat="1" ht="12" customHeight="1" x14ac:dyDescent="0.2">
      <c r="A246" s="236"/>
      <c r="B246" s="238"/>
      <c r="C246" s="183" t="s">
        <v>347</v>
      </c>
      <c r="D246" s="183"/>
      <c r="E246" s="183"/>
      <c r="F246" s="236"/>
      <c r="G246" s="243"/>
      <c r="H246" s="269"/>
      <c r="I246" s="213"/>
    </row>
    <row r="247" spans="1:9" s="17" customFormat="1" ht="12" customHeight="1" x14ac:dyDescent="0.2">
      <c r="A247" s="236"/>
      <c r="B247" s="238"/>
      <c r="C247" s="183" t="s">
        <v>369</v>
      </c>
      <c r="D247" s="183"/>
      <c r="E247" s="183"/>
      <c r="F247" s="236"/>
      <c r="G247" s="243"/>
      <c r="H247" s="269"/>
      <c r="I247" s="213"/>
    </row>
    <row r="248" spans="1:9" s="17" customFormat="1" ht="12" customHeight="1" x14ac:dyDescent="0.2">
      <c r="A248" s="236"/>
      <c r="B248" s="238"/>
      <c r="C248" s="183" t="s">
        <v>370</v>
      </c>
      <c r="D248" s="183"/>
      <c r="E248" s="183"/>
      <c r="F248" s="236"/>
      <c r="G248" s="243"/>
      <c r="H248" s="269"/>
      <c r="I248" s="213"/>
    </row>
    <row r="249" spans="1:9" s="17" customFormat="1" ht="12" customHeight="1" x14ac:dyDescent="0.2">
      <c r="A249" s="236"/>
      <c r="B249" s="238"/>
      <c r="C249" s="183" t="s">
        <v>371</v>
      </c>
      <c r="D249" s="183"/>
      <c r="E249" s="183"/>
      <c r="F249" s="236"/>
      <c r="G249" s="243"/>
      <c r="H249" s="269"/>
      <c r="I249" s="213"/>
    </row>
    <row r="250" spans="1:9" s="17" customFormat="1" ht="12" customHeight="1" x14ac:dyDescent="0.2">
      <c r="A250" s="236"/>
      <c r="B250" s="238"/>
      <c r="C250" s="183" t="s">
        <v>372</v>
      </c>
      <c r="D250" s="183"/>
      <c r="E250" s="183"/>
      <c r="F250" s="236"/>
      <c r="G250" s="243"/>
      <c r="H250" s="269"/>
      <c r="I250" s="213"/>
    </row>
    <row r="251" spans="1:9" s="17" customFormat="1" ht="12" customHeight="1" x14ac:dyDescent="0.2">
      <c r="A251" s="236"/>
      <c r="B251" s="238"/>
      <c r="C251" s="183" t="s">
        <v>373</v>
      </c>
      <c r="D251" s="183"/>
      <c r="E251" s="183"/>
      <c r="F251" s="236"/>
      <c r="G251" s="243"/>
      <c r="H251" s="269"/>
      <c r="I251" s="213"/>
    </row>
    <row r="252" spans="1:9" s="17" customFormat="1" ht="12" customHeight="1" x14ac:dyDescent="0.2">
      <c r="A252" s="236"/>
      <c r="B252" s="238"/>
      <c r="C252" s="183" t="s">
        <v>374</v>
      </c>
      <c r="D252" s="183"/>
      <c r="E252" s="183"/>
      <c r="F252" s="236"/>
      <c r="G252" s="243"/>
      <c r="H252" s="269"/>
      <c r="I252" s="213"/>
    </row>
    <row r="253" spans="1:9" s="17" customFormat="1" ht="12" customHeight="1" x14ac:dyDescent="0.2">
      <c r="A253" s="236"/>
      <c r="B253" s="238"/>
      <c r="C253" s="183" t="s">
        <v>375</v>
      </c>
      <c r="D253" s="183"/>
      <c r="E253" s="183"/>
      <c r="F253" s="236"/>
      <c r="G253" s="243"/>
      <c r="H253" s="269"/>
      <c r="I253" s="213"/>
    </row>
    <row r="254" spans="1:9" s="17" customFormat="1" ht="12" customHeight="1" x14ac:dyDescent="0.2">
      <c r="A254" s="236"/>
      <c r="B254" s="238"/>
      <c r="C254" s="183" t="s">
        <v>376</v>
      </c>
      <c r="D254" s="183"/>
      <c r="E254" s="183"/>
      <c r="F254" s="236"/>
      <c r="G254" s="243"/>
      <c r="H254" s="269"/>
      <c r="I254" s="213"/>
    </row>
    <row r="255" spans="1:9" s="17" customFormat="1" ht="12" customHeight="1" x14ac:dyDescent="0.2">
      <c r="A255" s="236"/>
      <c r="B255" s="238"/>
      <c r="C255" s="183" t="s">
        <v>377</v>
      </c>
      <c r="D255" s="183"/>
      <c r="E255" s="183"/>
      <c r="F255" s="236"/>
      <c r="G255" s="243"/>
      <c r="H255" s="269"/>
      <c r="I255" s="213"/>
    </row>
    <row r="256" spans="1:9" s="17" customFormat="1" ht="12" customHeight="1" x14ac:dyDescent="0.2">
      <c r="A256" s="236"/>
      <c r="B256" s="238"/>
      <c r="C256" s="183" t="s">
        <v>378</v>
      </c>
      <c r="D256" s="183"/>
      <c r="E256" s="183"/>
      <c r="F256" s="236"/>
      <c r="G256" s="243"/>
      <c r="H256" s="269"/>
      <c r="I256" s="213"/>
    </row>
    <row r="257" spans="1:9" s="17" customFormat="1" ht="12" customHeight="1" x14ac:dyDescent="0.2">
      <c r="A257" s="236"/>
      <c r="B257" s="238"/>
      <c r="C257" s="183" t="s">
        <v>379</v>
      </c>
      <c r="D257" s="183"/>
      <c r="E257" s="183"/>
      <c r="F257" s="236"/>
      <c r="G257" s="243"/>
      <c r="H257" s="269"/>
      <c r="I257" s="213"/>
    </row>
    <row r="258" spans="1:9" s="17" customFormat="1" ht="12" customHeight="1" x14ac:dyDescent="0.2">
      <c r="A258" s="236"/>
      <c r="B258" s="238"/>
      <c r="C258" s="183" t="s">
        <v>380</v>
      </c>
      <c r="D258" s="183"/>
      <c r="E258" s="183"/>
      <c r="F258" s="236"/>
      <c r="G258" s="243"/>
      <c r="H258" s="269"/>
      <c r="I258" s="213"/>
    </row>
    <row r="259" spans="1:9" s="17" customFormat="1" ht="12" customHeight="1" x14ac:dyDescent="0.2">
      <c r="A259" s="236"/>
      <c r="B259" s="238"/>
      <c r="C259" s="183" t="s">
        <v>381</v>
      </c>
      <c r="D259" s="183"/>
      <c r="E259" s="183"/>
      <c r="F259" s="236"/>
      <c r="G259" s="243"/>
      <c r="H259" s="269"/>
      <c r="I259" s="213"/>
    </row>
    <row r="260" spans="1:9" s="17" customFormat="1" ht="12" customHeight="1" x14ac:dyDescent="0.2">
      <c r="A260" s="236"/>
      <c r="B260" s="238"/>
      <c r="C260" s="277" t="s">
        <v>382</v>
      </c>
      <c r="D260" s="278"/>
      <c r="E260" s="279"/>
      <c r="F260" s="236"/>
      <c r="G260" s="243"/>
      <c r="H260" s="269"/>
      <c r="I260" s="213"/>
    </row>
    <row r="261" spans="1:9" s="17" customFormat="1" ht="12" customHeight="1" x14ac:dyDescent="0.2">
      <c r="A261" s="236"/>
      <c r="B261" s="238"/>
      <c r="C261" s="273" t="s">
        <v>383</v>
      </c>
      <c r="D261" s="274"/>
      <c r="E261" s="275"/>
      <c r="F261" s="236"/>
      <c r="G261" s="243"/>
      <c r="H261" s="269"/>
      <c r="I261" s="213"/>
    </row>
    <row r="262" spans="1:9" s="17" customFormat="1" ht="12" customHeight="1" x14ac:dyDescent="0.2">
      <c r="A262" s="236"/>
      <c r="B262" s="238"/>
      <c r="C262" s="276" t="s">
        <v>385</v>
      </c>
      <c r="D262" s="276"/>
      <c r="E262" s="276"/>
      <c r="F262" s="236"/>
      <c r="G262" s="243"/>
      <c r="H262" s="269"/>
      <c r="I262" s="213"/>
    </row>
    <row r="263" spans="1:9" s="17" customFormat="1" ht="12" customHeight="1" x14ac:dyDescent="0.2">
      <c r="A263" s="236"/>
      <c r="B263" s="238"/>
      <c r="C263" s="277" t="s">
        <v>384</v>
      </c>
      <c r="D263" s="278"/>
      <c r="E263" s="279"/>
      <c r="F263" s="236"/>
      <c r="G263" s="243"/>
      <c r="H263" s="269"/>
      <c r="I263" s="213"/>
    </row>
    <row r="264" spans="1:9" s="17" customFormat="1" ht="12" customHeight="1" x14ac:dyDescent="0.2">
      <c r="A264" s="236"/>
      <c r="B264" s="238"/>
      <c r="C264" s="273" t="s">
        <v>4</v>
      </c>
      <c r="D264" s="274"/>
      <c r="E264" s="275"/>
      <c r="F264" s="236"/>
      <c r="G264" s="243"/>
      <c r="H264" s="269"/>
      <c r="I264" s="213"/>
    </row>
    <row r="265" spans="1:9" s="17" customFormat="1" ht="12" customHeight="1" x14ac:dyDescent="0.2">
      <c r="A265" s="236"/>
      <c r="B265" s="238"/>
      <c r="C265" s="231" t="s">
        <v>289</v>
      </c>
      <c r="D265" s="280"/>
      <c r="E265" s="280"/>
      <c r="F265" s="236"/>
      <c r="G265" s="243"/>
      <c r="H265" s="269"/>
      <c r="I265" s="213"/>
    </row>
    <row r="266" spans="1:9" s="17" customFormat="1" ht="12" customHeight="1" x14ac:dyDescent="0.2">
      <c r="A266" s="236"/>
      <c r="B266" s="238"/>
      <c r="C266" s="260" t="s">
        <v>290</v>
      </c>
      <c r="D266" s="271"/>
      <c r="E266" s="271"/>
      <c r="F266" s="236"/>
      <c r="G266" s="243"/>
      <c r="H266" s="269"/>
      <c r="I266" s="213"/>
    </row>
    <row r="267" spans="1:9" s="17" customFormat="1" ht="12" customHeight="1" x14ac:dyDescent="0.2">
      <c r="A267" s="236"/>
      <c r="B267" s="238"/>
      <c r="C267" s="284" t="s">
        <v>291</v>
      </c>
      <c r="D267" s="284"/>
      <c r="E267" s="284"/>
      <c r="F267" s="236"/>
      <c r="G267" s="243"/>
      <c r="H267" s="269"/>
      <c r="I267" s="213"/>
    </row>
    <row r="268" spans="1:9" s="17" customFormat="1" ht="12" customHeight="1" x14ac:dyDescent="0.2">
      <c r="A268" s="236"/>
      <c r="B268" s="238"/>
      <c r="C268" s="260" t="s">
        <v>292</v>
      </c>
      <c r="D268" s="271"/>
      <c r="E268" s="271"/>
      <c r="F268" s="236"/>
      <c r="G268" s="243"/>
      <c r="H268" s="269"/>
      <c r="I268" s="213"/>
    </row>
    <row r="269" spans="1:9" s="17" customFormat="1" ht="12" customHeight="1" x14ac:dyDescent="0.2">
      <c r="A269" s="236"/>
      <c r="B269" s="238"/>
      <c r="C269" s="226" t="s">
        <v>470</v>
      </c>
      <c r="D269" s="226"/>
      <c r="E269" s="226"/>
      <c r="F269" s="236"/>
      <c r="G269" s="243"/>
      <c r="H269" s="269"/>
      <c r="I269" s="213"/>
    </row>
    <row r="270" spans="1:9" s="17" customFormat="1" ht="12" customHeight="1" x14ac:dyDescent="0.2">
      <c r="A270" s="236"/>
      <c r="B270" s="238"/>
      <c r="C270" s="260" t="s">
        <v>11</v>
      </c>
      <c r="D270" s="260"/>
      <c r="E270" s="260"/>
      <c r="F270" s="236"/>
      <c r="G270" s="243"/>
      <c r="H270" s="269"/>
      <c r="I270" s="213"/>
    </row>
    <row r="271" spans="1:9" s="17" customFormat="1" ht="12" customHeight="1" thickBot="1" x14ac:dyDescent="0.25">
      <c r="A271" s="237"/>
      <c r="B271" s="239"/>
      <c r="C271" s="281" t="s">
        <v>386</v>
      </c>
      <c r="D271" s="282"/>
      <c r="E271" s="283"/>
      <c r="F271" s="237"/>
      <c r="G271" s="244"/>
      <c r="H271" s="270"/>
      <c r="I271" s="214"/>
    </row>
    <row r="272" spans="1:9" ht="13.5" customHeight="1" thickBot="1" x14ac:dyDescent="0.45">
      <c r="A272" s="38"/>
      <c r="B272" s="39"/>
      <c r="C272" s="67"/>
      <c r="D272" s="68"/>
      <c r="E272" s="68"/>
      <c r="F272" s="42"/>
      <c r="G272" s="43"/>
      <c r="H272" s="44"/>
      <c r="I272" s="45"/>
    </row>
    <row r="273" spans="1:9" ht="23.25" customHeight="1" thickBot="1" x14ac:dyDescent="0.25">
      <c r="A273" s="197" t="s">
        <v>442</v>
      </c>
      <c r="B273" s="247"/>
      <c r="C273" s="247"/>
      <c r="D273" s="247"/>
      <c r="E273" s="247"/>
      <c r="F273" s="247"/>
      <c r="G273" s="247"/>
      <c r="H273" s="248"/>
      <c r="I273" s="52">
        <f>I12+I59+I165</f>
        <v>0</v>
      </c>
    </row>
    <row r="274" spans="1:9" x14ac:dyDescent="0.2">
      <c r="B274" s="7"/>
      <c r="F274"/>
      <c r="G274"/>
      <c r="H274"/>
      <c r="I274"/>
    </row>
    <row r="275" spans="1:9" x14ac:dyDescent="0.2">
      <c r="B275" s="7"/>
      <c r="F275"/>
      <c r="G275"/>
      <c r="H275"/>
      <c r="I275"/>
    </row>
    <row r="276" spans="1:9" x14ac:dyDescent="0.2">
      <c r="B276" s="7"/>
      <c r="F276"/>
      <c r="G276"/>
      <c r="H276"/>
      <c r="I276"/>
    </row>
    <row r="277" spans="1:9" x14ac:dyDescent="0.2">
      <c r="B277" s="7"/>
      <c r="F277"/>
      <c r="G277"/>
      <c r="H277"/>
      <c r="I277"/>
    </row>
    <row r="278" spans="1:9" x14ac:dyDescent="0.2">
      <c r="B278" s="7"/>
      <c r="F278"/>
      <c r="G278"/>
      <c r="H278"/>
      <c r="I278"/>
    </row>
    <row r="279" spans="1:9" x14ac:dyDescent="0.2">
      <c r="B279" s="7"/>
      <c r="F279"/>
      <c r="G279"/>
      <c r="H279"/>
      <c r="I279"/>
    </row>
    <row r="280" spans="1:9" x14ac:dyDescent="0.2">
      <c r="B280" s="7"/>
      <c r="F280"/>
      <c r="G280"/>
      <c r="H280"/>
      <c r="I280"/>
    </row>
  </sheetData>
  <sheetProtection password="CA85" sheet="1" objects="1" scenarios="1"/>
  <mergeCells count="259">
    <mergeCell ref="I59:I164"/>
    <mergeCell ref="A165:A271"/>
    <mergeCell ref="B165:B271"/>
    <mergeCell ref="F165:F271"/>
    <mergeCell ref="G165:G271"/>
    <mergeCell ref="H165:H271"/>
    <mergeCell ref="I165:I271"/>
    <mergeCell ref="C63:E63"/>
    <mergeCell ref="C64:E64"/>
    <mergeCell ref="C65:E65"/>
    <mergeCell ref="C61:E61"/>
    <mergeCell ref="C62:E62"/>
    <mergeCell ref="C77:E77"/>
    <mergeCell ref="C66:E66"/>
    <mergeCell ref="C67:E67"/>
    <mergeCell ref="C68:E68"/>
    <mergeCell ref="C69:E69"/>
    <mergeCell ref="C70:E70"/>
    <mergeCell ref="C71:E71"/>
    <mergeCell ref="C85:E85"/>
    <mergeCell ref="C86:E86"/>
    <mergeCell ref="C87:E87"/>
    <mergeCell ref="C88:E88"/>
    <mergeCell ref="C131:E131"/>
    <mergeCell ref="C102:E102"/>
    <mergeCell ref="C100:E100"/>
    <mergeCell ref="C101:E101"/>
    <mergeCell ref="C59:E59"/>
    <mergeCell ref="C60:E60"/>
    <mergeCell ref="C57:E57"/>
    <mergeCell ref="C49:E49"/>
    <mergeCell ref="C50:E50"/>
    <mergeCell ref="C51:E51"/>
    <mergeCell ref="C52:E52"/>
    <mergeCell ref="C53:E53"/>
    <mergeCell ref="C54:E54"/>
    <mergeCell ref="A273:H273"/>
    <mergeCell ref="C36:E36"/>
    <mergeCell ref="C37:E37"/>
    <mergeCell ref="C38:E38"/>
    <mergeCell ref="C39:E39"/>
    <mergeCell ref="C40:E40"/>
    <mergeCell ref="F59:F164"/>
    <mergeCell ref="C90:E90"/>
    <mergeCell ref="C91:E91"/>
    <mergeCell ref="C92:E92"/>
    <mergeCell ref="C84:E84"/>
    <mergeCell ref="C45:E45"/>
    <mergeCell ref="C46:E46"/>
    <mergeCell ref="C78:E78"/>
    <mergeCell ref="C58:E58"/>
    <mergeCell ref="C132:E132"/>
    <mergeCell ref="C130:E130"/>
    <mergeCell ref="C129:E129"/>
    <mergeCell ref="C111:E111"/>
    <mergeCell ref="C103:E103"/>
    <mergeCell ref="C104:E104"/>
    <mergeCell ref="A59:A164"/>
    <mergeCell ref="B59:B164"/>
    <mergeCell ref="C44:E44"/>
    <mergeCell ref="C107:E107"/>
    <mergeCell ref="C83:E83"/>
    <mergeCell ref="C133:E133"/>
    <mergeCell ref="C134:E134"/>
    <mergeCell ref="C135:E135"/>
    <mergeCell ref="C136:E136"/>
    <mergeCell ref="C41:E41"/>
    <mergeCell ref="C110:E110"/>
    <mergeCell ref="C108:E108"/>
    <mergeCell ref="C109:E109"/>
    <mergeCell ref="C89:E89"/>
    <mergeCell ref="C95:E95"/>
    <mergeCell ref="C96:E96"/>
    <mergeCell ref="C97:E97"/>
    <mergeCell ref="C98:E98"/>
    <mergeCell ref="C99:E99"/>
    <mergeCell ref="C72:E72"/>
    <mergeCell ref="C73:E73"/>
    <mergeCell ref="C74:E74"/>
    <mergeCell ref="C75:E75"/>
    <mergeCell ref="C76:E76"/>
    <mergeCell ref="C42:E42"/>
    <mergeCell ref="C43:E43"/>
    <mergeCell ref="C48:E48"/>
    <mergeCell ref="G59:G164"/>
    <mergeCell ref="C79:E79"/>
    <mergeCell ref="C80:E80"/>
    <mergeCell ref="C81:E81"/>
    <mergeCell ref="C82:E82"/>
    <mergeCell ref="C112:E112"/>
    <mergeCell ref="C124:E124"/>
    <mergeCell ref="C125:E125"/>
    <mergeCell ref="C126:E126"/>
    <mergeCell ref="C113:E113"/>
    <mergeCell ref="C143:E143"/>
    <mergeCell ref="C127:E127"/>
    <mergeCell ref="C128:E128"/>
    <mergeCell ref="C141:E141"/>
    <mergeCell ref="C148:E148"/>
    <mergeCell ref="C149:E149"/>
    <mergeCell ref="C150:E150"/>
    <mergeCell ref="C151:E151"/>
    <mergeCell ref="C152:E152"/>
    <mergeCell ref="C153:E153"/>
    <mergeCell ref="C159:E159"/>
    <mergeCell ref="C160:E160"/>
    <mergeCell ref="C161:E161"/>
    <mergeCell ref="C162:E162"/>
    <mergeCell ref="H59:H164"/>
    <mergeCell ref="C105:E105"/>
    <mergeCell ref="C106:E106"/>
    <mergeCell ref="C93:E93"/>
    <mergeCell ref="C94:E94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44:E144"/>
    <mergeCell ref="C145:E145"/>
    <mergeCell ref="C137:E137"/>
    <mergeCell ref="C138:E138"/>
    <mergeCell ref="C139:E139"/>
    <mergeCell ref="C140:E140"/>
    <mergeCell ref="C146:E146"/>
    <mergeCell ref="C147:E147"/>
    <mergeCell ref="C142:E142"/>
    <mergeCell ref="C163:E163"/>
    <mergeCell ref="C154:E154"/>
    <mergeCell ref="C155:E155"/>
    <mergeCell ref="C156:E156"/>
    <mergeCell ref="C157:E157"/>
    <mergeCell ref="C158:E158"/>
    <mergeCell ref="C164:E164"/>
    <mergeCell ref="C230:E230"/>
    <mergeCell ref="C235:E235"/>
    <mergeCell ref="C233:E233"/>
    <mergeCell ref="C234:E23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83:E183"/>
    <mergeCell ref="C174:E174"/>
    <mergeCell ref="C175:E175"/>
    <mergeCell ref="C176:E176"/>
    <mergeCell ref="C177:E177"/>
    <mergeCell ref="C178:E178"/>
    <mergeCell ref="C185:E185"/>
    <mergeCell ref="C186:E186"/>
    <mergeCell ref="C187:E187"/>
    <mergeCell ref="C188:E188"/>
    <mergeCell ref="C179:E179"/>
    <mergeCell ref="C180:E180"/>
    <mergeCell ref="C181:E181"/>
    <mergeCell ref="C182:E182"/>
    <mergeCell ref="C184:E184"/>
    <mergeCell ref="C189:E189"/>
    <mergeCell ref="C190:E190"/>
    <mergeCell ref="C191:E191"/>
    <mergeCell ref="C220:E220"/>
    <mergeCell ref="C221:E221"/>
    <mergeCell ref="C222:E222"/>
    <mergeCell ref="C223:E223"/>
    <mergeCell ref="C224:E224"/>
    <mergeCell ref="C225:E225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08:E208"/>
    <mergeCell ref="C209:E209"/>
    <mergeCell ref="C210:E210"/>
    <mergeCell ref="C198:E198"/>
    <mergeCell ref="C199:E199"/>
    <mergeCell ref="C200:E200"/>
    <mergeCell ref="C229:E229"/>
    <mergeCell ref="C231:E231"/>
    <mergeCell ref="C232:E232"/>
    <mergeCell ref="C192:E192"/>
    <mergeCell ref="C238:E238"/>
    <mergeCell ref="C239:E239"/>
    <mergeCell ref="C240:E240"/>
    <mergeCell ref="C193:E193"/>
    <mergeCell ref="C194:E194"/>
    <mergeCell ref="C195:E195"/>
    <mergeCell ref="C196:E196"/>
    <mergeCell ref="C197:E197"/>
    <mergeCell ref="C202:E202"/>
    <mergeCell ref="C226:E226"/>
    <mergeCell ref="C227:E227"/>
    <mergeCell ref="C228:E228"/>
    <mergeCell ref="C201:E201"/>
    <mergeCell ref="C203:E203"/>
    <mergeCell ref="C204:E204"/>
    <mergeCell ref="C205:E205"/>
    <mergeCell ref="C259:E259"/>
    <mergeCell ref="C260:E260"/>
    <mergeCell ref="C206:E206"/>
    <mergeCell ref="C207:E207"/>
    <mergeCell ref="C253:E253"/>
    <mergeCell ref="C254:E254"/>
    <mergeCell ref="C255:E255"/>
    <mergeCell ref="C256:E256"/>
    <mergeCell ref="C244:E244"/>
    <mergeCell ref="C245:E245"/>
    <mergeCell ref="C241:E241"/>
    <mergeCell ref="C242:E242"/>
    <mergeCell ref="C243:E243"/>
    <mergeCell ref="C246:E246"/>
    <mergeCell ref="C257:E257"/>
    <mergeCell ref="C258:E258"/>
    <mergeCell ref="C247:E247"/>
    <mergeCell ref="C248:E248"/>
    <mergeCell ref="C249:E249"/>
    <mergeCell ref="C250:E250"/>
    <mergeCell ref="C251:E251"/>
    <mergeCell ref="C252:E252"/>
    <mergeCell ref="C236:E236"/>
    <mergeCell ref="C237:E237"/>
    <mergeCell ref="C261:E261"/>
    <mergeCell ref="C262:E262"/>
    <mergeCell ref="C263:E263"/>
    <mergeCell ref="C264:E264"/>
    <mergeCell ref="C265:E265"/>
    <mergeCell ref="C271:E271"/>
    <mergeCell ref="C266:E266"/>
    <mergeCell ref="C267:E267"/>
    <mergeCell ref="C268:E268"/>
    <mergeCell ref="C269:E269"/>
    <mergeCell ref="C270:E270"/>
    <mergeCell ref="A1:I5"/>
    <mergeCell ref="B12:B58"/>
    <mergeCell ref="A12:A58"/>
    <mergeCell ref="F12:F58"/>
    <mergeCell ref="G12:G58"/>
    <mergeCell ref="H12:H58"/>
    <mergeCell ref="I12:I58"/>
    <mergeCell ref="C55:E55"/>
    <mergeCell ref="C56:E56"/>
    <mergeCell ref="C11:E11"/>
    <mergeCell ref="C34:E34"/>
    <mergeCell ref="C35:E35"/>
    <mergeCell ref="C47:E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&amp;L0061130221-RD-MIC-RAVNE-DIDAKTIKA&amp;CSKLOP 3&amp;R&amp;P/&amp;N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1"/>
  <sheetViews>
    <sheetView zoomScaleNormal="100" workbookViewId="0">
      <selection activeCell="K32" sqref="K32"/>
    </sheetView>
  </sheetViews>
  <sheetFormatPr defaultRowHeight="12.75" x14ac:dyDescent="0.2"/>
  <cols>
    <col min="1" max="1" width="6" customWidth="1"/>
    <col min="2" max="2" width="20" customWidth="1"/>
    <col min="3" max="3" width="53.85546875" style="17" customWidth="1"/>
    <col min="4" max="4" width="6.42578125" customWidth="1"/>
    <col min="5" max="5" width="9.85546875" customWidth="1"/>
    <col min="6" max="6" width="7.7109375" style="5" customWidth="1"/>
    <col min="7" max="7" width="9.42578125" style="5" customWidth="1"/>
    <col min="8" max="9" width="10.140625" style="5" customWidth="1"/>
  </cols>
  <sheetData>
    <row r="1" spans="1:9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</row>
    <row r="2" spans="1:9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2.75" customHeight="1" x14ac:dyDescent="0.2"/>
    <row r="7" spans="1:9" ht="12.75" customHeight="1" thickBot="1" x14ac:dyDescent="0.25"/>
    <row r="8" spans="1:9" ht="19.5" customHeight="1" x14ac:dyDescent="0.25">
      <c r="A8" s="23" t="s">
        <v>387</v>
      </c>
      <c r="B8" s="24"/>
      <c r="C8" s="47"/>
      <c r="D8" s="26"/>
      <c r="E8" s="26"/>
      <c r="F8" s="26"/>
      <c r="G8" s="27"/>
      <c r="H8" s="26"/>
      <c r="I8" s="28"/>
    </row>
    <row r="9" spans="1:9" s="10" customFormat="1" ht="12.75" customHeight="1" x14ac:dyDescent="0.2">
      <c r="A9" s="3" t="s">
        <v>13</v>
      </c>
      <c r="B9" s="4"/>
      <c r="C9" s="8"/>
      <c r="D9" s="2"/>
      <c r="E9" s="2"/>
      <c r="F9" s="2"/>
      <c r="G9" s="29"/>
      <c r="H9" s="2"/>
      <c r="I9" s="30"/>
    </row>
    <row r="10" spans="1:9" s="10" customFormat="1" ht="3.75" customHeight="1" thickBot="1" x14ac:dyDescent="0.25">
      <c r="A10" s="31"/>
      <c r="B10" s="32"/>
      <c r="C10" s="48"/>
      <c r="D10" s="33"/>
      <c r="E10" s="33"/>
      <c r="F10" s="33"/>
      <c r="G10" s="33"/>
      <c r="H10" s="33"/>
      <c r="I10" s="34"/>
    </row>
    <row r="11" spans="1:9" ht="33" customHeight="1" thickBot="1" x14ac:dyDescent="0.25">
      <c r="A11" s="132" t="s">
        <v>12</v>
      </c>
      <c r="B11" s="61" t="s">
        <v>475</v>
      </c>
      <c r="C11" s="336" t="s">
        <v>14</v>
      </c>
      <c r="D11" s="337"/>
      <c r="E11" s="338"/>
      <c r="F11" s="58" t="s">
        <v>41</v>
      </c>
      <c r="G11" s="130" t="s">
        <v>42</v>
      </c>
      <c r="H11" s="130" t="s">
        <v>43</v>
      </c>
      <c r="I11" s="131" t="s">
        <v>44</v>
      </c>
    </row>
    <row r="12" spans="1:9" ht="12.75" customHeight="1" x14ac:dyDescent="0.2">
      <c r="A12" s="200">
        <v>1</v>
      </c>
      <c r="B12" s="203" t="s">
        <v>443</v>
      </c>
      <c r="C12" s="257" t="s">
        <v>461</v>
      </c>
      <c r="D12" s="257"/>
      <c r="E12" s="257"/>
      <c r="F12" s="222" t="s">
        <v>451</v>
      </c>
      <c r="G12" s="206">
        <v>1</v>
      </c>
      <c r="H12" s="209"/>
      <c r="I12" s="212">
        <f>(H12*G12)</f>
        <v>0</v>
      </c>
    </row>
    <row r="13" spans="1:9" ht="12.75" customHeight="1" x14ac:dyDescent="0.2">
      <c r="A13" s="201"/>
      <c r="B13" s="204"/>
      <c r="C13" s="273" t="s">
        <v>388</v>
      </c>
      <c r="D13" s="274"/>
      <c r="E13" s="275"/>
      <c r="F13" s="223"/>
      <c r="G13" s="207"/>
      <c r="H13" s="210"/>
      <c r="I13" s="213"/>
    </row>
    <row r="14" spans="1:9" ht="26.25" customHeight="1" x14ac:dyDescent="0.2">
      <c r="A14" s="201"/>
      <c r="B14" s="204"/>
      <c r="C14" s="353" t="s">
        <v>389</v>
      </c>
      <c r="D14" s="353"/>
      <c r="E14" s="353"/>
      <c r="F14" s="223"/>
      <c r="G14" s="207"/>
      <c r="H14" s="210"/>
      <c r="I14" s="213"/>
    </row>
    <row r="15" spans="1:9" ht="12.75" customHeight="1" x14ac:dyDescent="0.2">
      <c r="A15" s="201"/>
      <c r="B15" s="204"/>
      <c r="C15" s="353" t="s">
        <v>390</v>
      </c>
      <c r="D15" s="353"/>
      <c r="E15" s="353"/>
      <c r="F15" s="223"/>
      <c r="G15" s="207"/>
      <c r="H15" s="210"/>
      <c r="I15" s="213"/>
    </row>
    <row r="16" spans="1:9" ht="12.75" customHeight="1" x14ac:dyDescent="0.2">
      <c r="A16" s="201"/>
      <c r="B16" s="204"/>
      <c r="C16" s="349" t="s">
        <v>391</v>
      </c>
      <c r="D16" s="349"/>
      <c r="E16" s="349"/>
      <c r="F16" s="223"/>
      <c r="G16" s="207"/>
      <c r="H16" s="210"/>
      <c r="I16" s="213"/>
    </row>
    <row r="17" spans="1:9" ht="12.75" customHeight="1" x14ac:dyDescent="0.2">
      <c r="A17" s="201"/>
      <c r="B17" s="204"/>
      <c r="C17" s="349" t="s">
        <v>392</v>
      </c>
      <c r="D17" s="349"/>
      <c r="E17" s="349"/>
      <c r="F17" s="223"/>
      <c r="G17" s="207"/>
      <c r="H17" s="210"/>
      <c r="I17" s="213"/>
    </row>
    <row r="18" spans="1:9" ht="12.75" customHeight="1" x14ac:dyDescent="0.2">
      <c r="A18" s="201"/>
      <c r="B18" s="204"/>
      <c r="C18" s="349" t="s">
        <v>393</v>
      </c>
      <c r="D18" s="349"/>
      <c r="E18" s="349"/>
      <c r="F18" s="223"/>
      <c r="G18" s="207"/>
      <c r="H18" s="210"/>
      <c r="I18" s="213"/>
    </row>
    <row r="19" spans="1:9" ht="12.75" customHeight="1" x14ac:dyDescent="0.2">
      <c r="A19" s="201"/>
      <c r="B19" s="204"/>
      <c r="C19" s="349" t="s">
        <v>394</v>
      </c>
      <c r="D19" s="349"/>
      <c r="E19" s="349"/>
      <c r="F19" s="223"/>
      <c r="G19" s="207"/>
      <c r="H19" s="210"/>
      <c r="I19" s="213"/>
    </row>
    <row r="20" spans="1:9" ht="12.75" customHeight="1" x14ac:dyDescent="0.2">
      <c r="A20" s="201"/>
      <c r="B20" s="204"/>
      <c r="C20" s="349" t="s">
        <v>395</v>
      </c>
      <c r="D20" s="349"/>
      <c r="E20" s="349"/>
      <c r="F20" s="223"/>
      <c r="G20" s="207"/>
      <c r="H20" s="210"/>
      <c r="I20" s="213"/>
    </row>
    <row r="21" spans="1:9" ht="12.75" customHeight="1" x14ac:dyDescent="0.2">
      <c r="A21" s="201"/>
      <c r="B21" s="204"/>
      <c r="C21" s="349" t="s">
        <v>396</v>
      </c>
      <c r="D21" s="349"/>
      <c r="E21" s="349"/>
      <c r="F21" s="223"/>
      <c r="G21" s="207"/>
      <c r="H21" s="210"/>
      <c r="I21" s="213"/>
    </row>
    <row r="22" spans="1:9" ht="25.5" customHeight="1" x14ac:dyDescent="0.2">
      <c r="A22" s="201"/>
      <c r="B22" s="204"/>
      <c r="C22" s="349" t="s">
        <v>397</v>
      </c>
      <c r="D22" s="349"/>
      <c r="E22" s="349"/>
      <c r="F22" s="223"/>
      <c r="G22" s="207"/>
      <c r="H22" s="210"/>
      <c r="I22" s="213"/>
    </row>
    <row r="23" spans="1:9" ht="12.75" customHeight="1" x14ac:dyDescent="0.2">
      <c r="A23" s="201"/>
      <c r="B23" s="204"/>
      <c r="C23" s="349" t="s">
        <v>398</v>
      </c>
      <c r="D23" s="349"/>
      <c r="E23" s="349"/>
      <c r="F23" s="223"/>
      <c r="G23" s="207"/>
      <c r="H23" s="210"/>
      <c r="I23" s="213"/>
    </row>
    <row r="24" spans="1:9" ht="12.75" customHeight="1" x14ac:dyDescent="0.2">
      <c r="A24" s="201"/>
      <c r="B24" s="204"/>
      <c r="C24" s="350" t="s">
        <v>399</v>
      </c>
      <c r="D24" s="351"/>
      <c r="E24" s="352"/>
      <c r="F24" s="223"/>
      <c r="G24" s="207"/>
      <c r="H24" s="210"/>
      <c r="I24" s="213"/>
    </row>
    <row r="25" spans="1:9" ht="12.75" customHeight="1" x14ac:dyDescent="0.2">
      <c r="A25" s="201"/>
      <c r="B25" s="204"/>
      <c r="C25" s="273" t="s">
        <v>499</v>
      </c>
      <c r="D25" s="274"/>
      <c r="E25" s="275"/>
      <c r="F25" s="223"/>
      <c r="G25" s="207"/>
      <c r="H25" s="210"/>
      <c r="I25" s="213"/>
    </row>
    <row r="26" spans="1:9" ht="12.75" customHeight="1" x14ac:dyDescent="0.2">
      <c r="A26" s="201"/>
      <c r="B26" s="204"/>
      <c r="C26" s="353" t="s">
        <v>500</v>
      </c>
      <c r="D26" s="353"/>
      <c r="E26" s="353"/>
      <c r="F26" s="223"/>
      <c r="G26" s="207"/>
      <c r="H26" s="210"/>
      <c r="I26" s="213"/>
    </row>
    <row r="27" spans="1:9" ht="12.75" customHeight="1" x14ac:dyDescent="0.2">
      <c r="A27" s="201"/>
      <c r="B27" s="204"/>
      <c r="C27" s="349" t="s">
        <v>501</v>
      </c>
      <c r="D27" s="349"/>
      <c r="E27" s="349"/>
      <c r="F27" s="223"/>
      <c r="G27" s="207"/>
      <c r="H27" s="210"/>
      <c r="I27" s="213"/>
    </row>
    <row r="28" spans="1:9" ht="12.75" customHeight="1" x14ac:dyDescent="0.2">
      <c r="A28" s="201"/>
      <c r="B28" s="204"/>
      <c r="C28" s="349" t="s">
        <v>484</v>
      </c>
      <c r="D28" s="349"/>
      <c r="E28" s="349"/>
      <c r="F28" s="223"/>
      <c r="G28" s="207"/>
      <c r="H28" s="210"/>
      <c r="I28" s="213"/>
    </row>
    <row r="29" spans="1:9" ht="12.75" customHeight="1" x14ac:dyDescent="0.2">
      <c r="A29" s="201"/>
      <c r="B29" s="204"/>
      <c r="C29" s="349" t="s">
        <v>483</v>
      </c>
      <c r="D29" s="349"/>
      <c r="E29" s="349"/>
      <c r="F29" s="223"/>
      <c r="G29" s="207"/>
      <c r="H29" s="210"/>
      <c r="I29" s="213"/>
    </row>
    <row r="30" spans="1:9" ht="12.75" customHeight="1" x14ac:dyDescent="0.2">
      <c r="A30" s="201"/>
      <c r="B30" s="204"/>
      <c r="C30" s="350" t="s">
        <v>400</v>
      </c>
      <c r="D30" s="351"/>
      <c r="E30" s="352"/>
      <c r="F30" s="223"/>
      <c r="G30" s="207"/>
      <c r="H30" s="210"/>
      <c r="I30" s="213"/>
    </row>
    <row r="31" spans="1:9" ht="12.75" customHeight="1" x14ac:dyDescent="0.2">
      <c r="A31" s="201"/>
      <c r="B31" s="204"/>
      <c r="C31" s="273" t="s">
        <v>401</v>
      </c>
      <c r="D31" s="274"/>
      <c r="E31" s="275"/>
      <c r="F31" s="223"/>
      <c r="G31" s="207"/>
      <c r="H31" s="210"/>
      <c r="I31" s="213"/>
    </row>
    <row r="32" spans="1:9" ht="12.75" customHeight="1" x14ac:dyDescent="0.2">
      <c r="A32" s="201"/>
      <c r="B32" s="204"/>
      <c r="C32" s="353" t="s">
        <v>402</v>
      </c>
      <c r="D32" s="353"/>
      <c r="E32" s="353"/>
      <c r="F32" s="223"/>
      <c r="G32" s="207"/>
      <c r="H32" s="210"/>
      <c r="I32" s="213"/>
    </row>
    <row r="33" spans="1:9" ht="12.75" customHeight="1" x14ac:dyDescent="0.2">
      <c r="A33" s="201"/>
      <c r="B33" s="204"/>
      <c r="C33" s="349" t="s">
        <v>403</v>
      </c>
      <c r="D33" s="349"/>
      <c r="E33" s="349"/>
      <c r="F33" s="223"/>
      <c r="G33" s="207"/>
      <c r="H33" s="210"/>
      <c r="I33" s="213"/>
    </row>
    <row r="34" spans="1:9" ht="12.75" customHeight="1" x14ac:dyDescent="0.2">
      <c r="A34" s="201"/>
      <c r="B34" s="204"/>
      <c r="C34" s="349" t="s">
        <v>404</v>
      </c>
      <c r="D34" s="349"/>
      <c r="E34" s="349"/>
      <c r="F34" s="223"/>
      <c r="G34" s="207"/>
      <c r="H34" s="210"/>
      <c r="I34" s="213"/>
    </row>
    <row r="35" spans="1:9" ht="12.75" customHeight="1" x14ac:dyDescent="0.2">
      <c r="A35" s="201"/>
      <c r="B35" s="204"/>
      <c r="C35" s="349" t="s">
        <v>405</v>
      </c>
      <c r="D35" s="349"/>
      <c r="E35" s="349"/>
      <c r="F35" s="223"/>
      <c r="G35" s="207"/>
      <c r="H35" s="210"/>
      <c r="I35" s="213"/>
    </row>
    <row r="36" spans="1:9" ht="12.75" customHeight="1" x14ac:dyDescent="0.2">
      <c r="A36" s="201"/>
      <c r="B36" s="204"/>
      <c r="C36" s="350" t="s">
        <v>406</v>
      </c>
      <c r="D36" s="351"/>
      <c r="E36" s="352"/>
      <c r="F36" s="223"/>
      <c r="G36" s="207"/>
      <c r="H36" s="210"/>
      <c r="I36" s="213"/>
    </row>
    <row r="37" spans="1:9" ht="12.75" customHeight="1" x14ac:dyDescent="0.2">
      <c r="A37" s="201"/>
      <c r="B37" s="204"/>
      <c r="C37" s="273" t="s">
        <v>4</v>
      </c>
      <c r="D37" s="274"/>
      <c r="E37" s="275"/>
      <c r="F37" s="223"/>
      <c r="G37" s="207"/>
      <c r="H37" s="210"/>
      <c r="I37" s="213"/>
    </row>
    <row r="38" spans="1:9" ht="12.75" customHeight="1" x14ac:dyDescent="0.2">
      <c r="A38" s="201"/>
      <c r="B38" s="204"/>
      <c r="C38" s="354" t="s">
        <v>289</v>
      </c>
      <c r="D38" s="355"/>
      <c r="E38" s="355"/>
      <c r="F38" s="223"/>
      <c r="G38" s="207"/>
      <c r="H38" s="210"/>
      <c r="I38" s="213"/>
    </row>
    <row r="39" spans="1:9" ht="12.75" customHeight="1" x14ac:dyDescent="0.2">
      <c r="A39" s="201"/>
      <c r="B39" s="204"/>
      <c r="C39" s="226" t="s">
        <v>292</v>
      </c>
      <c r="D39" s="189"/>
      <c r="E39" s="189"/>
      <c r="F39" s="223"/>
      <c r="G39" s="207"/>
      <c r="H39" s="210"/>
      <c r="I39" s="213"/>
    </row>
    <row r="40" spans="1:9" ht="12.75" customHeight="1" x14ac:dyDescent="0.2">
      <c r="A40" s="201"/>
      <c r="B40" s="204"/>
      <c r="C40" s="226" t="s">
        <v>470</v>
      </c>
      <c r="D40" s="226"/>
      <c r="E40" s="226"/>
      <c r="F40" s="223"/>
      <c r="G40" s="207"/>
      <c r="H40" s="210"/>
      <c r="I40" s="213"/>
    </row>
    <row r="41" spans="1:9" ht="12.75" customHeight="1" x14ac:dyDescent="0.2">
      <c r="A41" s="201"/>
      <c r="B41" s="204"/>
      <c r="C41" s="226" t="s">
        <v>11</v>
      </c>
      <c r="D41" s="226"/>
      <c r="E41" s="226"/>
      <c r="F41" s="223"/>
      <c r="G41" s="207"/>
      <c r="H41" s="210"/>
      <c r="I41" s="213"/>
    </row>
    <row r="42" spans="1:9" ht="12.75" customHeight="1" thickBot="1" x14ac:dyDescent="0.25">
      <c r="A42" s="202"/>
      <c r="B42" s="205"/>
      <c r="C42" s="282" t="s">
        <v>407</v>
      </c>
      <c r="D42" s="282"/>
      <c r="E42" s="282"/>
      <c r="F42" s="224"/>
      <c r="G42" s="208"/>
      <c r="H42" s="211"/>
      <c r="I42" s="214"/>
    </row>
    <row r="43" spans="1:9" ht="13.5" customHeight="1" thickBot="1" x14ac:dyDescent="0.45">
      <c r="A43" s="38"/>
      <c r="B43" s="39"/>
      <c r="C43" s="9"/>
      <c r="D43" s="41"/>
      <c r="E43" s="41"/>
      <c r="F43" s="42"/>
      <c r="G43" s="43"/>
      <c r="H43" s="44"/>
      <c r="I43" s="45"/>
    </row>
    <row r="44" spans="1:9" ht="23.25" customHeight="1" thickBot="1" x14ac:dyDescent="0.25">
      <c r="A44" s="197" t="s">
        <v>473</v>
      </c>
      <c r="B44" s="247"/>
      <c r="C44" s="247"/>
      <c r="D44" s="247"/>
      <c r="E44" s="247"/>
      <c r="F44" s="247"/>
      <c r="G44" s="247"/>
      <c r="H44" s="248"/>
      <c r="I44" s="52">
        <f>I12</f>
        <v>0</v>
      </c>
    </row>
    <row r="45" spans="1:9" x14ac:dyDescent="0.2">
      <c r="B45" s="7"/>
      <c r="F45"/>
      <c r="G45"/>
      <c r="H45"/>
      <c r="I45"/>
    </row>
    <row r="46" spans="1:9" x14ac:dyDescent="0.2">
      <c r="B46" s="7"/>
      <c r="F46"/>
      <c r="G46"/>
      <c r="H46"/>
      <c r="I46"/>
    </row>
    <row r="47" spans="1:9" x14ac:dyDescent="0.2">
      <c r="B47" s="7"/>
      <c r="F47"/>
      <c r="G47"/>
      <c r="H47"/>
      <c r="I47"/>
    </row>
    <row r="48" spans="1:9" x14ac:dyDescent="0.2">
      <c r="B48" s="7"/>
      <c r="F48"/>
      <c r="G48"/>
      <c r="H48"/>
      <c r="I48"/>
    </row>
    <row r="49" spans="2:9" x14ac:dyDescent="0.2">
      <c r="B49" s="7"/>
      <c r="F49"/>
      <c r="G49"/>
      <c r="H49"/>
      <c r="I49"/>
    </row>
    <row r="50" spans="2:9" x14ac:dyDescent="0.2">
      <c r="B50" s="7"/>
      <c r="F50"/>
      <c r="G50"/>
      <c r="H50"/>
      <c r="I50"/>
    </row>
    <row r="51" spans="2:9" x14ac:dyDescent="0.2">
      <c r="B51" s="7"/>
      <c r="F51"/>
      <c r="G51"/>
      <c r="H51"/>
      <c r="I51"/>
    </row>
  </sheetData>
  <sheetProtection password="CA85" sheet="1" objects="1" scenarios="1"/>
  <mergeCells count="40">
    <mergeCell ref="C41:E41"/>
    <mergeCell ref="C22:E22"/>
    <mergeCell ref="C23:E23"/>
    <mergeCell ref="C19:E19"/>
    <mergeCell ref="C20:E20"/>
    <mergeCell ref="C40:E40"/>
    <mergeCell ref="C30:E30"/>
    <mergeCell ref="C11:E11"/>
    <mergeCell ref="C31:E31"/>
    <mergeCell ref="C32:E32"/>
    <mergeCell ref="C33:E33"/>
    <mergeCell ref="A44:H44"/>
    <mergeCell ref="C13:E13"/>
    <mergeCell ref="C12:E12"/>
    <mergeCell ref="C14:E14"/>
    <mergeCell ref="C15:E15"/>
    <mergeCell ref="C16:E16"/>
    <mergeCell ref="C17:E17"/>
    <mergeCell ref="C18:E18"/>
    <mergeCell ref="C42:E42"/>
    <mergeCell ref="C39:E39"/>
    <mergeCell ref="C38:E38"/>
    <mergeCell ref="A12:A42"/>
    <mergeCell ref="B12:B42"/>
    <mergeCell ref="F12:F42"/>
    <mergeCell ref="G12:G42"/>
    <mergeCell ref="H12:H42"/>
    <mergeCell ref="A1:I5"/>
    <mergeCell ref="C34:E34"/>
    <mergeCell ref="C35:E35"/>
    <mergeCell ref="C36:E36"/>
    <mergeCell ref="C37:E37"/>
    <mergeCell ref="C24:E24"/>
    <mergeCell ref="C25:E25"/>
    <mergeCell ref="C26:E26"/>
    <mergeCell ref="C27:E27"/>
    <mergeCell ref="C21:E21"/>
    <mergeCell ref="C28:E28"/>
    <mergeCell ref="C29:E29"/>
    <mergeCell ref="I12:I4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&amp;L0061130221-RD-MIC-RAVNE-DIDAKTIKA&amp;CSKLOP 4&amp;R&amp;P/&amp;N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I69"/>
  <sheetViews>
    <sheetView tabSelected="1" zoomScaleNormal="100" workbookViewId="0">
      <selection activeCell="O20" sqref="O20"/>
    </sheetView>
  </sheetViews>
  <sheetFormatPr defaultRowHeight="26.25" x14ac:dyDescent="0.4"/>
  <cols>
    <col min="1" max="1" width="6" style="49" customWidth="1"/>
    <col min="2" max="2" width="20" customWidth="1"/>
    <col min="3" max="3" width="53.85546875" style="17" customWidth="1"/>
    <col min="4" max="4" width="6.42578125" customWidth="1"/>
    <col min="5" max="5" width="9.85546875" customWidth="1"/>
    <col min="6" max="6" width="7.7109375" style="5" customWidth="1"/>
    <col min="7" max="7" width="9.42578125" style="5" customWidth="1"/>
    <col min="8" max="9" width="10.140625" style="5" customWidth="1"/>
  </cols>
  <sheetData>
    <row r="1" spans="1:9" ht="12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</row>
    <row r="2" spans="1:9" ht="12.7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2.7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2.7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2.7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2.75" customHeight="1" x14ac:dyDescent="0.4"/>
    <row r="7" spans="1:9" ht="12.75" customHeight="1" thickBot="1" x14ac:dyDescent="0.45"/>
    <row r="8" spans="1:9" ht="19.5" customHeight="1" x14ac:dyDescent="0.25">
      <c r="A8" s="134" t="s">
        <v>408</v>
      </c>
      <c r="B8" s="24"/>
      <c r="C8" s="47"/>
      <c r="D8" s="26"/>
      <c r="E8" s="26"/>
      <c r="F8" s="26"/>
      <c r="G8" s="27"/>
      <c r="H8" s="26"/>
      <c r="I8" s="28"/>
    </row>
    <row r="9" spans="1:9" s="10" customFormat="1" ht="12.75" customHeight="1" x14ac:dyDescent="0.2">
      <c r="A9" s="135" t="s">
        <v>13</v>
      </c>
      <c r="B9" s="4"/>
      <c r="C9" s="8"/>
      <c r="D9" s="2"/>
      <c r="E9" s="2"/>
      <c r="F9" s="2"/>
      <c r="G9" s="29"/>
      <c r="H9" s="2"/>
      <c r="I9" s="30"/>
    </row>
    <row r="10" spans="1:9" s="10" customFormat="1" ht="3.75" customHeight="1" thickBot="1" x14ac:dyDescent="0.45">
      <c r="A10" s="50"/>
      <c r="B10" s="32"/>
      <c r="C10" s="48"/>
      <c r="D10" s="33"/>
      <c r="E10" s="33"/>
      <c r="F10" s="33"/>
      <c r="G10" s="33"/>
      <c r="H10" s="33"/>
      <c r="I10" s="34"/>
    </row>
    <row r="11" spans="1:9" ht="33" customHeight="1" thickBot="1" x14ac:dyDescent="0.25">
      <c r="A11" s="133" t="s">
        <v>12</v>
      </c>
      <c r="B11" s="60" t="s">
        <v>410</v>
      </c>
      <c r="C11" s="370" t="s">
        <v>14</v>
      </c>
      <c r="D11" s="371"/>
      <c r="E11" s="372"/>
      <c r="F11" s="57" t="s">
        <v>41</v>
      </c>
      <c r="G11" s="59" t="s">
        <v>42</v>
      </c>
      <c r="H11" s="56" t="s">
        <v>43</v>
      </c>
      <c r="I11" s="62" t="s">
        <v>44</v>
      </c>
    </row>
    <row r="12" spans="1:9" ht="12.75" customHeight="1" x14ac:dyDescent="0.2">
      <c r="A12" s="200">
        <v>1</v>
      </c>
      <c r="B12" s="203" t="s">
        <v>409</v>
      </c>
      <c r="C12" s="292" t="s">
        <v>461</v>
      </c>
      <c r="D12" s="292"/>
      <c r="E12" s="292"/>
      <c r="F12" s="222" t="s">
        <v>411</v>
      </c>
      <c r="G12" s="367">
        <v>51</v>
      </c>
      <c r="H12" s="209"/>
      <c r="I12" s="362">
        <f>(H12*G12)</f>
        <v>0</v>
      </c>
    </row>
    <row r="13" spans="1:9" ht="26.25" customHeight="1" x14ac:dyDescent="0.2">
      <c r="A13" s="236"/>
      <c r="B13" s="238"/>
      <c r="C13" s="273" t="s">
        <v>496</v>
      </c>
      <c r="D13" s="274"/>
      <c r="E13" s="275"/>
      <c r="F13" s="265"/>
      <c r="G13" s="368"/>
      <c r="H13" s="269"/>
      <c r="I13" s="363"/>
    </row>
    <row r="14" spans="1:9" ht="12.75" customHeight="1" x14ac:dyDescent="0.2">
      <c r="A14" s="236"/>
      <c r="B14" s="238"/>
      <c r="C14" s="276" t="s">
        <v>502</v>
      </c>
      <c r="D14" s="276"/>
      <c r="E14" s="276"/>
      <c r="F14" s="265"/>
      <c r="G14" s="368"/>
      <c r="H14" s="269"/>
      <c r="I14" s="363"/>
    </row>
    <row r="15" spans="1:9" ht="12.75" customHeight="1" x14ac:dyDescent="0.2">
      <c r="A15" s="236"/>
      <c r="B15" s="238"/>
      <c r="C15" s="184" t="s">
        <v>412</v>
      </c>
      <c r="D15" s="356"/>
      <c r="E15" s="182"/>
      <c r="F15" s="265"/>
      <c r="G15" s="368"/>
      <c r="H15" s="269"/>
      <c r="I15" s="363"/>
    </row>
    <row r="16" spans="1:9" ht="12.75" customHeight="1" x14ac:dyDescent="0.2">
      <c r="A16" s="236"/>
      <c r="B16" s="238"/>
      <c r="C16" s="184" t="s">
        <v>413</v>
      </c>
      <c r="D16" s="356"/>
      <c r="E16" s="182"/>
      <c r="F16" s="265"/>
      <c r="G16" s="368"/>
      <c r="H16" s="269"/>
      <c r="I16" s="363"/>
    </row>
    <row r="17" spans="1:9" ht="12.75" customHeight="1" x14ac:dyDescent="0.2">
      <c r="A17" s="236"/>
      <c r="B17" s="238"/>
      <c r="C17" s="184" t="s">
        <v>476</v>
      </c>
      <c r="D17" s="356"/>
      <c r="E17" s="182"/>
      <c r="F17" s="265"/>
      <c r="G17" s="368"/>
      <c r="H17" s="269"/>
      <c r="I17" s="363"/>
    </row>
    <row r="18" spans="1:9" ht="12.75" customHeight="1" x14ac:dyDescent="0.2">
      <c r="A18" s="236"/>
      <c r="B18" s="238"/>
      <c r="C18" s="184" t="s">
        <v>414</v>
      </c>
      <c r="D18" s="356"/>
      <c r="E18" s="182"/>
      <c r="F18" s="265"/>
      <c r="G18" s="368"/>
      <c r="H18" s="269"/>
      <c r="I18" s="363"/>
    </row>
    <row r="19" spans="1:9" ht="12.75" customHeight="1" x14ac:dyDescent="0.2">
      <c r="A19" s="236"/>
      <c r="B19" s="238"/>
      <c r="C19" s="184" t="s">
        <v>415</v>
      </c>
      <c r="D19" s="356"/>
      <c r="E19" s="182"/>
      <c r="F19" s="265"/>
      <c r="G19" s="368"/>
      <c r="H19" s="269"/>
      <c r="I19" s="363"/>
    </row>
    <row r="20" spans="1:9" ht="12.75" customHeight="1" x14ac:dyDescent="0.2">
      <c r="A20" s="236"/>
      <c r="B20" s="238"/>
      <c r="C20" s="184" t="s">
        <v>417</v>
      </c>
      <c r="D20" s="356"/>
      <c r="E20" s="182"/>
      <c r="F20" s="265"/>
      <c r="G20" s="368"/>
      <c r="H20" s="269"/>
      <c r="I20" s="363"/>
    </row>
    <row r="21" spans="1:9" ht="12.75" customHeight="1" x14ac:dyDescent="0.2">
      <c r="A21" s="236"/>
      <c r="B21" s="238"/>
      <c r="C21" s="184" t="s">
        <v>416</v>
      </c>
      <c r="D21" s="356"/>
      <c r="E21" s="182"/>
      <c r="F21" s="265"/>
      <c r="G21" s="368"/>
      <c r="H21" s="269"/>
      <c r="I21" s="363"/>
    </row>
    <row r="22" spans="1:9" ht="12.75" customHeight="1" x14ac:dyDescent="0.2">
      <c r="A22" s="236"/>
      <c r="B22" s="238"/>
      <c r="C22" s="184" t="s">
        <v>418</v>
      </c>
      <c r="D22" s="356"/>
      <c r="E22" s="182"/>
      <c r="F22" s="265"/>
      <c r="G22" s="368"/>
      <c r="H22" s="269"/>
      <c r="I22" s="363"/>
    </row>
    <row r="23" spans="1:9" ht="12.75" customHeight="1" x14ac:dyDescent="0.2">
      <c r="A23" s="236"/>
      <c r="B23" s="238"/>
      <c r="C23" s="184" t="s">
        <v>419</v>
      </c>
      <c r="D23" s="356"/>
      <c r="E23" s="182"/>
      <c r="F23" s="265"/>
      <c r="G23" s="368"/>
      <c r="H23" s="269"/>
      <c r="I23" s="363"/>
    </row>
    <row r="24" spans="1:9" ht="12.75" customHeight="1" x14ac:dyDescent="0.2">
      <c r="A24" s="236"/>
      <c r="B24" s="238"/>
      <c r="C24" s="184" t="s">
        <v>420</v>
      </c>
      <c r="D24" s="356"/>
      <c r="E24" s="182"/>
      <c r="F24" s="265"/>
      <c r="G24" s="368"/>
      <c r="H24" s="269"/>
      <c r="I24" s="363"/>
    </row>
    <row r="25" spans="1:9" ht="12.75" customHeight="1" x14ac:dyDescent="0.2">
      <c r="A25" s="236"/>
      <c r="B25" s="238"/>
      <c r="C25" s="360" t="s">
        <v>421</v>
      </c>
      <c r="D25" s="349"/>
      <c r="E25" s="361"/>
      <c r="F25" s="265"/>
      <c r="G25" s="368"/>
      <c r="H25" s="269"/>
      <c r="I25" s="363"/>
    </row>
    <row r="26" spans="1:9" ht="12.75" customHeight="1" x14ac:dyDescent="0.2">
      <c r="A26" s="236"/>
      <c r="B26" s="238"/>
      <c r="C26" s="365" t="s">
        <v>477</v>
      </c>
      <c r="D26" s="183"/>
      <c r="E26" s="366"/>
      <c r="F26" s="265"/>
      <c r="G26" s="368"/>
      <c r="H26" s="269"/>
      <c r="I26" s="363"/>
    </row>
    <row r="27" spans="1:9" ht="25.5" customHeight="1" x14ac:dyDescent="0.2">
      <c r="A27" s="236"/>
      <c r="B27" s="238"/>
      <c r="C27" s="365" t="s">
        <v>482</v>
      </c>
      <c r="D27" s="183"/>
      <c r="E27" s="366"/>
      <c r="F27" s="265"/>
      <c r="G27" s="368"/>
      <c r="H27" s="269"/>
      <c r="I27" s="363"/>
    </row>
    <row r="28" spans="1:9" ht="12.75" customHeight="1" x14ac:dyDescent="0.2">
      <c r="A28" s="236"/>
      <c r="B28" s="238"/>
      <c r="C28" s="184" t="s">
        <v>478</v>
      </c>
      <c r="D28" s="356"/>
      <c r="E28" s="182"/>
      <c r="F28" s="265"/>
      <c r="G28" s="368"/>
      <c r="H28" s="269"/>
      <c r="I28" s="363"/>
    </row>
    <row r="29" spans="1:9" ht="12.75" customHeight="1" x14ac:dyDescent="0.2">
      <c r="A29" s="236"/>
      <c r="B29" s="238"/>
      <c r="C29" s="184" t="s">
        <v>422</v>
      </c>
      <c r="D29" s="356"/>
      <c r="E29" s="182"/>
      <c r="F29" s="265"/>
      <c r="G29" s="368"/>
      <c r="H29" s="269"/>
      <c r="I29" s="363"/>
    </row>
    <row r="30" spans="1:9" ht="17.25" customHeight="1" thickBot="1" x14ac:dyDescent="0.25">
      <c r="A30" s="237"/>
      <c r="B30" s="239"/>
      <c r="C30" s="376" t="s">
        <v>495</v>
      </c>
      <c r="D30" s="377"/>
      <c r="E30" s="378"/>
      <c r="F30" s="266"/>
      <c r="G30" s="369"/>
      <c r="H30" s="270"/>
      <c r="I30" s="364"/>
    </row>
    <row r="31" spans="1:9" s="37" customFormat="1" ht="12.75" x14ac:dyDescent="0.2">
      <c r="A31" s="200">
        <v>2</v>
      </c>
      <c r="B31" s="203" t="s">
        <v>423</v>
      </c>
      <c r="C31" s="291" t="s">
        <v>497</v>
      </c>
      <c r="D31" s="292"/>
      <c r="E31" s="293"/>
      <c r="F31" s="200" t="s">
        <v>411</v>
      </c>
      <c r="G31" s="249">
        <v>51</v>
      </c>
      <c r="H31" s="250"/>
      <c r="I31" s="212">
        <f>H31*G31</f>
        <v>0</v>
      </c>
    </row>
    <row r="32" spans="1:9" s="37" customFormat="1" ht="12.75" x14ac:dyDescent="0.2">
      <c r="A32" s="236"/>
      <c r="B32" s="238"/>
      <c r="C32" s="357" t="s">
        <v>424</v>
      </c>
      <c r="D32" s="358"/>
      <c r="E32" s="359"/>
      <c r="F32" s="236"/>
      <c r="G32" s="243"/>
      <c r="H32" s="245"/>
      <c r="I32" s="213"/>
    </row>
    <row r="33" spans="1:9" s="37" customFormat="1" ht="12.75" x14ac:dyDescent="0.2">
      <c r="A33" s="236"/>
      <c r="B33" s="238"/>
      <c r="C33" s="184" t="s">
        <v>425</v>
      </c>
      <c r="D33" s="356"/>
      <c r="E33" s="182"/>
      <c r="F33" s="236"/>
      <c r="G33" s="243"/>
      <c r="H33" s="245"/>
      <c r="I33" s="213"/>
    </row>
    <row r="34" spans="1:9" s="37" customFormat="1" ht="12.75" x14ac:dyDescent="0.2">
      <c r="A34" s="236"/>
      <c r="B34" s="238"/>
      <c r="C34" s="184" t="s">
        <v>426</v>
      </c>
      <c r="D34" s="356"/>
      <c r="E34" s="182"/>
      <c r="F34" s="236"/>
      <c r="G34" s="243"/>
      <c r="H34" s="245"/>
      <c r="I34" s="213"/>
    </row>
    <row r="35" spans="1:9" s="37" customFormat="1" ht="12.75" x14ac:dyDescent="0.2">
      <c r="A35" s="236"/>
      <c r="B35" s="238"/>
      <c r="C35" s="184" t="s">
        <v>427</v>
      </c>
      <c r="D35" s="356"/>
      <c r="E35" s="182"/>
      <c r="F35" s="236"/>
      <c r="G35" s="243"/>
      <c r="H35" s="245"/>
      <c r="I35" s="213"/>
    </row>
    <row r="36" spans="1:9" s="37" customFormat="1" ht="12.75" x14ac:dyDescent="0.2">
      <c r="A36" s="236"/>
      <c r="B36" s="238"/>
      <c r="C36" s="184" t="s">
        <v>428</v>
      </c>
      <c r="D36" s="356"/>
      <c r="E36" s="182"/>
      <c r="F36" s="236"/>
      <c r="G36" s="243"/>
      <c r="H36" s="245"/>
      <c r="I36" s="213"/>
    </row>
    <row r="37" spans="1:9" s="37" customFormat="1" ht="12.75" x14ac:dyDescent="0.2">
      <c r="A37" s="236"/>
      <c r="B37" s="238"/>
      <c r="C37" s="184" t="s">
        <v>479</v>
      </c>
      <c r="D37" s="356"/>
      <c r="E37" s="182"/>
      <c r="F37" s="236"/>
      <c r="G37" s="243"/>
      <c r="H37" s="245"/>
      <c r="I37" s="213"/>
    </row>
    <row r="38" spans="1:9" s="37" customFormat="1" ht="12.75" x14ac:dyDescent="0.2">
      <c r="A38" s="236"/>
      <c r="B38" s="238"/>
      <c r="C38" s="184" t="s">
        <v>429</v>
      </c>
      <c r="D38" s="356"/>
      <c r="E38" s="182"/>
      <c r="F38" s="236"/>
      <c r="G38" s="243"/>
      <c r="H38" s="245"/>
      <c r="I38" s="213"/>
    </row>
    <row r="39" spans="1:9" s="37" customFormat="1" ht="12.75" customHeight="1" x14ac:dyDescent="0.2">
      <c r="A39" s="236"/>
      <c r="B39" s="238"/>
      <c r="C39" s="184" t="s">
        <v>430</v>
      </c>
      <c r="D39" s="356"/>
      <c r="E39" s="182"/>
      <c r="F39" s="236"/>
      <c r="G39" s="243"/>
      <c r="H39" s="245"/>
      <c r="I39" s="213"/>
    </row>
    <row r="40" spans="1:9" s="37" customFormat="1" ht="12.75" x14ac:dyDescent="0.2">
      <c r="A40" s="236"/>
      <c r="B40" s="238"/>
      <c r="C40" s="184" t="s">
        <v>480</v>
      </c>
      <c r="D40" s="356"/>
      <c r="E40" s="182"/>
      <c r="F40" s="236"/>
      <c r="G40" s="243"/>
      <c r="H40" s="245"/>
      <c r="I40" s="213"/>
    </row>
    <row r="41" spans="1:9" ht="12.75" x14ac:dyDescent="0.2">
      <c r="A41" s="236"/>
      <c r="B41" s="238"/>
      <c r="C41" s="184" t="s">
        <v>481</v>
      </c>
      <c r="D41" s="356"/>
      <c r="E41" s="182"/>
      <c r="F41" s="236"/>
      <c r="G41" s="243"/>
      <c r="H41" s="245"/>
      <c r="I41" s="213"/>
    </row>
    <row r="42" spans="1:9" ht="12.75" x14ac:dyDescent="0.2">
      <c r="A42" s="236"/>
      <c r="B42" s="238"/>
      <c r="C42" s="184" t="s">
        <v>431</v>
      </c>
      <c r="D42" s="356"/>
      <c r="E42" s="182"/>
      <c r="F42" s="236"/>
      <c r="G42" s="243"/>
      <c r="H42" s="245"/>
      <c r="I42" s="213"/>
    </row>
    <row r="43" spans="1:9" ht="12.75" x14ac:dyDescent="0.2">
      <c r="A43" s="236"/>
      <c r="B43" s="238"/>
      <c r="C43" s="184" t="s">
        <v>432</v>
      </c>
      <c r="D43" s="356"/>
      <c r="E43" s="182"/>
      <c r="F43" s="236"/>
      <c r="G43" s="243"/>
      <c r="H43" s="245"/>
      <c r="I43" s="213"/>
    </row>
    <row r="44" spans="1:9" ht="12.75" x14ac:dyDescent="0.2">
      <c r="A44" s="236"/>
      <c r="B44" s="238"/>
      <c r="C44" s="184" t="s">
        <v>417</v>
      </c>
      <c r="D44" s="356"/>
      <c r="E44" s="182"/>
      <c r="F44" s="236"/>
      <c r="G44" s="243"/>
      <c r="H44" s="245"/>
      <c r="I44" s="213"/>
    </row>
    <row r="45" spans="1:9" ht="13.5" thickBot="1" x14ac:dyDescent="0.25">
      <c r="A45" s="237"/>
      <c r="B45" s="239"/>
      <c r="C45" s="376" t="s">
        <v>433</v>
      </c>
      <c r="D45" s="377"/>
      <c r="E45" s="378"/>
      <c r="F45" s="237"/>
      <c r="G45" s="244"/>
      <c r="H45" s="246"/>
      <c r="I45" s="214"/>
    </row>
    <row r="46" spans="1:9" ht="12.75" customHeight="1" x14ac:dyDescent="0.2">
      <c r="A46" s="381">
        <v>3</v>
      </c>
      <c r="B46" s="203" t="s">
        <v>434</v>
      </c>
      <c r="C46" s="291" t="s">
        <v>498</v>
      </c>
      <c r="D46" s="292"/>
      <c r="E46" s="293"/>
      <c r="F46" s="381" t="s">
        <v>411</v>
      </c>
      <c r="G46" s="384">
        <v>3</v>
      </c>
      <c r="H46" s="387"/>
      <c r="I46" s="212">
        <f>H46*G46</f>
        <v>0</v>
      </c>
    </row>
    <row r="47" spans="1:9" ht="12.75" customHeight="1" x14ac:dyDescent="0.2">
      <c r="A47" s="382"/>
      <c r="B47" s="238"/>
      <c r="C47" s="357" t="s">
        <v>435</v>
      </c>
      <c r="D47" s="358"/>
      <c r="E47" s="359"/>
      <c r="F47" s="382"/>
      <c r="G47" s="385"/>
      <c r="H47" s="388"/>
      <c r="I47" s="213"/>
    </row>
    <row r="48" spans="1:9" ht="12.75" customHeight="1" x14ac:dyDescent="0.2">
      <c r="A48" s="382"/>
      <c r="B48" s="238"/>
      <c r="C48" s="184" t="s">
        <v>436</v>
      </c>
      <c r="D48" s="356"/>
      <c r="E48" s="182"/>
      <c r="F48" s="382"/>
      <c r="G48" s="385"/>
      <c r="H48" s="388"/>
      <c r="I48" s="213"/>
    </row>
    <row r="49" spans="1:9" ht="12.75" customHeight="1" x14ac:dyDescent="0.2">
      <c r="A49" s="382"/>
      <c r="B49" s="238"/>
      <c r="C49" s="184" t="s">
        <v>437</v>
      </c>
      <c r="D49" s="356"/>
      <c r="E49" s="182"/>
      <c r="F49" s="382"/>
      <c r="G49" s="385"/>
      <c r="H49" s="388"/>
      <c r="I49" s="213"/>
    </row>
    <row r="50" spans="1:9" ht="12.75" customHeight="1" x14ac:dyDescent="0.2">
      <c r="A50" s="382"/>
      <c r="B50" s="238"/>
      <c r="C50" s="184" t="s">
        <v>438</v>
      </c>
      <c r="D50" s="356"/>
      <c r="E50" s="182"/>
      <c r="F50" s="382"/>
      <c r="G50" s="385"/>
      <c r="H50" s="388"/>
      <c r="I50" s="213"/>
    </row>
    <row r="51" spans="1:9" ht="12.75" customHeight="1" x14ac:dyDescent="0.2">
      <c r="A51" s="382"/>
      <c r="B51" s="238"/>
      <c r="C51" s="184" t="s">
        <v>439</v>
      </c>
      <c r="D51" s="356"/>
      <c r="E51" s="182"/>
      <c r="F51" s="382"/>
      <c r="G51" s="385"/>
      <c r="H51" s="388"/>
      <c r="I51" s="213"/>
    </row>
    <row r="52" spans="1:9" ht="12.75" customHeight="1" x14ac:dyDescent="0.2">
      <c r="A52" s="382"/>
      <c r="B52" s="238"/>
      <c r="C52" s="184" t="s">
        <v>440</v>
      </c>
      <c r="D52" s="356"/>
      <c r="E52" s="182"/>
      <c r="F52" s="382"/>
      <c r="G52" s="385"/>
      <c r="H52" s="388"/>
      <c r="I52" s="213"/>
    </row>
    <row r="53" spans="1:9" ht="12.75" customHeight="1" x14ac:dyDescent="0.2">
      <c r="A53" s="382"/>
      <c r="B53" s="238"/>
      <c r="C53" s="184" t="s">
        <v>441</v>
      </c>
      <c r="D53" s="356"/>
      <c r="E53" s="182"/>
      <c r="F53" s="382"/>
      <c r="G53" s="385"/>
      <c r="H53" s="388"/>
      <c r="I53" s="213"/>
    </row>
    <row r="54" spans="1:9" ht="12.75" customHeight="1" x14ac:dyDescent="0.2">
      <c r="A54" s="382"/>
      <c r="B54" s="238"/>
      <c r="C54" s="184" t="s">
        <v>417</v>
      </c>
      <c r="D54" s="356"/>
      <c r="E54" s="182"/>
      <c r="F54" s="382"/>
      <c r="G54" s="385"/>
      <c r="H54" s="388"/>
      <c r="I54" s="213"/>
    </row>
    <row r="55" spans="1:9" ht="12.75" customHeight="1" x14ac:dyDescent="0.2">
      <c r="A55" s="382"/>
      <c r="B55" s="238"/>
      <c r="C55" s="184" t="s">
        <v>433</v>
      </c>
      <c r="D55" s="356"/>
      <c r="E55" s="182"/>
      <c r="F55" s="382"/>
      <c r="G55" s="385"/>
      <c r="H55" s="388"/>
      <c r="I55" s="213"/>
    </row>
    <row r="56" spans="1:9" ht="15.75" customHeight="1" thickBot="1" x14ac:dyDescent="0.25">
      <c r="A56" s="382"/>
      <c r="B56" s="238"/>
      <c r="C56" s="281"/>
      <c r="D56" s="282"/>
      <c r="E56" s="283"/>
      <c r="F56" s="382"/>
      <c r="G56" s="385"/>
      <c r="H56" s="388"/>
      <c r="I56" s="213"/>
    </row>
    <row r="57" spans="1:9" ht="12.75" customHeight="1" x14ac:dyDescent="0.2">
      <c r="A57" s="382"/>
      <c r="B57" s="238"/>
      <c r="C57" s="291" t="s">
        <v>474</v>
      </c>
      <c r="D57" s="292"/>
      <c r="E57" s="293"/>
      <c r="F57" s="382"/>
      <c r="G57" s="385"/>
      <c r="H57" s="388"/>
      <c r="I57" s="213"/>
    </row>
    <row r="58" spans="1:9" ht="12.75" customHeight="1" x14ac:dyDescent="0.2">
      <c r="A58" s="382"/>
      <c r="B58" s="238"/>
      <c r="C58" s="354" t="s">
        <v>289</v>
      </c>
      <c r="D58" s="355"/>
      <c r="E58" s="355"/>
      <c r="F58" s="382"/>
      <c r="G58" s="385"/>
      <c r="H58" s="388"/>
      <c r="I58" s="213"/>
    </row>
    <row r="59" spans="1:9" ht="12.75" customHeight="1" x14ac:dyDescent="0.2">
      <c r="A59" s="382"/>
      <c r="B59" s="238"/>
      <c r="C59" s="226" t="s">
        <v>292</v>
      </c>
      <c r="D59" s="189"/>
      <c r="E59" s="189"/>
      <c r="F59" s="382"/>
      <c r="G59" s="385"/>
      <c r="H59" s="388"/>
      <c r="I59" s="213"/>
    </row>
    <row r="60" spans="1:9" ht="12.75" customHeight="1" thickBot="1" x14ac:dyDescent="0.25">
      <c r="A60" s="383"/>
      <c r="B60" s="239"/>
      <c r="C60" s="373" t="s">
        <v>11</v>
      </c>
      <c r="D60" s="374"/>
      <c r="E60" s="375"/>
      <c r="F60" s="383"/>
      <c r="G60" s="386"/>
      <c r="H60" s="389"/>
      <c r="I60" s="214"/>
    </row>
    <row r="61" spans="1:9" ht="12.75" customHeight="1" thickBot="1" x14ac:dyDescent="0.45">
      <c r="A61" s="38"/>
      <c r="B61" s="39"/>
      <c r="C61" s="9"/>
      <c r="D61" s="41"/>
      <c r="E61" s="41"/>
      <c r="F61" s="42"/>
      <c r="G61" s="43"/>
      <c r="H61" s="44"/>
      <c r="I61" s="45"/>
    </row>
    <row r="62" spans="1:9" ht="16.5" customHeight="1" thickBot="1" x14ac:dyDescent="0.25">
      <c r="A62" s="197" t="s">
        <v>503</v>
      </c>
      <c r="B62" s="379"/>
      <c r="C62" s="379"/>
      <c r="D62" s="379"/>
      <c r="E62" s="379"/>
      <c r="F62" s="379"/>
      <c r="G62" s="379"/>
      <c r="H62" s="380"/>
      <c r="I62" s="52">
        <f>I12+I31+I46</f>
        <v>0</v>
      </c>
    </row>
    <row r="63" spans="1:9" x14ac:dyDescent="0.4">
      <c r="B63" s="7"/>
      <c r="F63"/>
      <c r="G63"/>
      <c r="H63"/>
      <c r="I63"/>
    </row>
    <row r="64" spans="1:9" x14ac:dyDescent="0.4">
      <c r="B64" s="7"/>
      <c r="F64"/>
      <c r="G64"/>
      <c r="H64"/>
      <c r="I64"/>
    </row>
    <row r="65" spans="2:9" x14ac:dyDescent="0.4">
      <c r="B65" s="7"/>
      <c r="F65"/>
      <c r="G65"/>
      <c r="H65"/>
      <c r="I65"/>
    </row>
    <row r="66" spans="2:9" x14ac:dyDescent="0.4">
      <c r="B66" s="7"/>
      <c r="F66"/>
      <c r="G66"/>
      <c r="H66"/>
      <c r="I66"/>
    </row>
    <row r="67" spans="2:9" x14ac:dyDescent="0.4">
      <c r="B67" s="7"/>
      <c r="F67"/>
      <c r="G67"/>
      <c r="H67"/>
      <c r="I67"/>
    </row>
    <row r="68" spans="2:9" x14ac:dyDescent="0.4">
      <c r="B68" s="7"/>
      <c r="F68"/>
      <c r="G68"/>
      <c r="H68"/>
      <c r="I68"/>
    </row>
    <row r="69" spans="2:9" x14ac:dyDescent="0.4">
      <c r="B69" s="7"/>
      <c r="F69"/>
      <c r="G69"/>
      <c r="H69"/>
      <c r="I69"/>
    </row>
  </sheetData>
  <sheetProtection password="CA85" sheet="1" objects="1" scenarios="1"/>
  <mergeCells count="70">
    <mergeCell ref="A62:H62"/>
    <mergeCell ref="A46:A60"/>
    <mergeCell ref="F46:F60"/>
    <mergeCell ref="G46:G60"/>
    <mergeCell ref="H46:H60"/>
    <mergeCell ref="C56:E56"/>
    <mergeCell ref="C47:E47"/>
    <mergeCell ref="C55:E55"/>
    <mergeCell ref="C51:E51"/>
    <mergeCell ref="C52:E52"/>
    <mergeCell ref="C53:E53"/>
    <mergeCell ref="C54:E54"/>
    <mergeCell ref="B46:B60"/>
    <mergeCell ref="C43:E43"/>
    <mergeCell ref="C44:E44"/>
    <mergeCell ref="C45:E45"/>
    <mergeCell ref="C58:E58"/>
    <mergeCell ref="C59:E59"/>
    <mergeCell ref="C50:E50"/>
    <mergeCell ref="A1:I5"/>
    <mergeCell ref="C12:E12"/>
    <mergeCell ref="C13:E13"/>
    <mergeCell ref="C15:E15"/>
    <mergeCell ref="C16:E16"/>
    <mergeCell ref="B12:B30"/>
    <mergeCell ref="C28:E28"/>
    <mergeCell ref="C29:E29"/>
    <mergeCell ref="C30:E30"/>
    <mergeCell ref="C17:E17"/>
    <mergeCell ref="C11:E11"/>
    <mergeCell ref="A12:A30"/>
    <mergeCell ref="C14:E14"/>
    <mergeCell ref="I46:I60"/>
    <mergeCell ref="C46:E46"/>
    <mergeCell ref="C48:E48"/>
    <mergeCell ref="C49:E49"/>
    <mergeCell ref="C60:E60"/>
    <mergeCell ref="C57:E57"/>
    <mergeCell ref="A31:A45"/>
    <mergeCell ref="B31:B45"/>
    <mergeCell ref="F31:F45"/>
    <mergeCell ref="C18:E18"/>
    <mergeCell ref="C19:E19"/>
    <mergeCell ref="C20:E20"/>
    <mergeCell ref="C21:E21"/>
    <mergeCell ref="C23:E23"/>
    <mergeCell ref="C24:E24"/>
    <mergeCell ref="C25:E25"/>
    <mergeCell ref="I31:I45"/>
    <mergeCell ref="H12:H30"/>
    <mergeCell ref="I12:I30"/>
    <mergeCell ref="C22:E22"/>
    <mergeCell ref="C36:E36"/>
    <mergeCell ref="C37:E37"/>
    <mergeCell ref="C26:E26"/>
    <mergeCell ref="C27:E27"/>
    <mergeCell ref="F12:F30"/>
    <mergeCell ref="G12:G30"/>
    <mergeCell ref="C38:E38"/>
    <mergeCell ref="C39:E39"/>
    <mergeCell ref="G31:G45"/>
    <mergeCell ref="H31:H45"/>
    <mergeCell ref="C35:E35"/>
    <mergeCell ref="C32:E32"/>
    <mergeCell ref="C41:E41"/>
    <mergeCell ref="C42:E42"/>
    <mergeCell ref="C33:E33"/>
    <mergeCell ref="C31:E31"/>
    <mergeCell ref="C34:E34"/>
    <mergeCell ref="C40:E4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&amp;L0061130221-RD-MIC-RAVNE-DIDAKTIKA&amp;CSKLOP 5&amp;R&amp;P/&amp;N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REKAPITULACIJA</vt:lpstr>
      <vt:lpstr>SPLOŠNI POGOJI</vt:lpstr>
      <vt:lpstr>SKLOP1-DIDAKTIČNA CNC STRUŽNICA</vt:lpstr>
      <vt:lpstr>SKLOP2-DIDAKTIČNI OBD. CENTER </vt:lpstr>
      <vt:lpstr>SKLOP3-ROBOTSKA CELICA</vt:lpstr>
      <vt:lpstr>SKLOP4-OPREMA ZA 3D ZAJEM PODAT</vt:lpstr>
      <vt:lpstr>SKLOP5-NAMIZNI OSEB. RAČUNALNIK</vt:lpstr>
      <vt:lpstr>REKAPITULACIJA!Področje_tiskanja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TOPLER</dc:creator>
  <cp:lastModifiedBy>g</cp:lastModifiedBy>
  <cp:lastPrinted>2013-02-27T07:30:21Z</cp:lastPrinted>
  <dcterms:created xsi:type="dcterms:W3CDTF">2012-01-25T10:43:41Z</dcterms:created>
  <dcterms:modified xsi:type="dcterms:W3CDTF">2013-02-27T07:32:20Z</dcterms:modified>
</cp:coreProperties>
</file>